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9395" windowHeight="7830" activeTab="1"/>
  </bookViews>
  <sheets>
    <sheet name="表格" sheetId="1" r:id="rId1"/>
    <sheet name="表格-反除法" sheetId="2" r:id="rId2"/>
    <sheet name="範例說明" sheetId="3" r:id="rId3"/>
    <sheet name="給付代號" sheetId="4" r:id="rId4"/>
    <sheet name="Sheet3" sheetId="5" state="hidden" r:id="rId5"/>
    <sheet name="Sheet4" sheetId="6" state="hidden" r:id="rId6"/>
    <sheet name="Sheet5" sheetId="7" state="hidden" r:id="rId7"/>
  </sheets>
  <definedNames>
    <definedName name="_xlnm._FilterDatabase" localSheetId="3" hidden="1">'給付代號'!$A$1:$C$21</definedName>
    <definedName name="_xlnm.Print_Area" localSheetId="0">'表格'!$A$1:$I$29</definedName>
    <definedName name="_xlnm.Print_Area" localSheetId="1">'表格-反除法'!$A$1:$I$29</definedName>
  </definedNames>
  <calcPr fullCalcOnLoad="1"/>
</workbook>
</file>

<file path=xl/sharedStrings.xml><?xml version="1.0" encoding="utf-8"?>
<sst xmlns="http://schemas.openxmlformats.org/spreadsheetml/2006/main" count="245" uniqueCount="179">
  <si>
    <t>請附身份證影本(正反面)</t>
  </si>
  <si>
    <t>連絡電話：</t>
  </si>
  <si>
    <t>具     領     單</t>
  </si>
  <si>
    <t>身份證字號：</t>
  </si>
  <si>
    <t>實領金額：</t>
  </si>
  <si>
    <t>格式代號</t>
  </si>
  <si>
    <t>格式名稱</t>
  </si>
  <si>
    <t>薪資所得</t>
  </si>
  <si>
    <t>租賃所得</t>
  </si>
  <si>
    <t>短期票券利息所得</t>
  </si>
  <si>
    <t>權利金所得</t>
  </si>
  <si>
    <t>股利或盈餘所得</t>
  </si>
  <si>
    <t>5A</t>
  </si>
  <si>
    <t>金融業利息</t>
  </si>
  <si>
    <t>5B</t>
  </si>
  <si>
    <t>其他利息所得</t>
  </si>
  <si>
    <t>5C</t>
  </si>
  <si>
    <t>公債、公司債、金融債券利息所得</t>
  </si>
  <si>
    <t>資產基礎證券分配之利息所得</t>
  </si>
  <si>
    <t>附條件交易之利息所得</t>
  </si>
  <si>
    <t>告發或檢舉獎金</t>
  </si>
  <si>
    <t>競技競賽及機會中獎獎金</t>
  </si>
  <si>
    <t>其他所得</t>
  </si>
  <si>
    <t>退職所得</t>
  </si>
  <si>
    <t>員工認股所得</t>
  </si>
  <si>
    <t>政府補助款</t>
  </si>
  <si>
    <t>結構型商品交易之所得</t>
  </si>
  <si>
    <t>受贈所得</t>
  </si>
  <si>
    <t>9A</t>
  </si>
  <si>
    <t>執行業務所得</t>
  </si>
  <si>
    <t>9B</t>
  </si>
  <si>
    <t>稿費、版稅、樂譜、作曲、編劇、漫畫及講演之鐘點費等七項所得</t>
  </si>
  <si>
    <t>9A</t>
  </si>
  <si>
    <t>計費項目</t>
  </si>
  <si>
    <t>說明</t>
  </si>
  <si>
    <t>所得格式代號</t>
  </si>
  <si>
    <t>所得稅法依據</t>
  </si>
  <si>
    <t>全年累計超過當月投保金額4倍部分的獎金</t>
  </si>
  <si>
    <t>給付所屬被保險人的薪資所得中，未列入投保金額計算的獎金(如年終獎金、節金、紅利等)，累計超過當月投保金額4倍部分。</t>
  </si>
  <si>
    <t>兼職薪資所得</t>
  </si>
  <si>
    <t>給付兼職人員(指非在本單位投保健保)的薪資所得</t>
  </si>
  <si>
    <t>執行業務收入</t>
  </si>
  <si>
    <t>給付民眾的執行業務收入，不扣除必要費用或成本。</t>
  </si>
  <si>
    <t>股利所得</t>
  </si>
  <si>
    <t>公司給付股東的股利總額(包括股票股利及現金股利)。</t>
  </si>
  <si>
    <t>股利或盈餘所得</t>
  </si>
  <si>
    <t>利息所得</t>
  </si>
  <si>
    <t>給付民眾公債、公司債、金融債券、各種短期票券、存款及其他貸出款項的利息。</t>
  </si>
  <si>
    <t>租金收入</t>
  </si>
  <si>
    <t>給付民眾的租金（不能扣除必要損耗及費用）。</t>
  </si>
  <si>
    <t>租賃所得</t>
  </si>
  <si>
    <t>稿費、版稅、樂譜、作曲、編劇、漫畫及講演之鐘點費等七項所得</t>
  </si>
  <si>
    <t xml:space="preserve">執行業務所得
</t>
  </si>
  <si>
    <t>9B</t>
  </si>
  <si>
    <t>個人補充保險費之計費項目及上下限</t>
  </si>
  <si>
    <t>下　限</t>
  </si>
  <si>
    <t>上　限</t>
  </si>
  <si>
    <r>
      <t>全年累計超過當月投保金額</t>
    </r>
    <r>
      <rPr>
        <sz val="14"/>
        <color indexed="8"/>
        <rFont val="Times New Roman"/>
        <family val="1"/>
      </rPr>
      <t>4</t>
    </r>
    <r>
      <rPr>
        <sz val="14"/>
        <color indexed="8"/>
        <rFont val="標楷體"/>
        <family val="4"/>
      </rPr>
      <t>倍部分的獎金</t>
    </r>
  </si>
  <si>
    <r>
      <t>給付所屬被保險人的薪資所得中，未列入投保金額計算的獎金</t>
    </r>
    <r>
      <rPr>
        <sz val="14"/>
        <color indexed="8"/>
        <rFont val="Times New Roman"/>
        <family val="1"/>
      </rPr>
      <t>(</t>
    </r>
    <r>
      <rPr>
        <sz val="14"/>
        <color indexed="8"/>
        <rFont val="標楷體"/>
        <family val="4"/>
      </rPr>
      <t>如年終獎金、節金、紅利等</t>
    </r>
    <r>
      <rPr>
        <sz val="14"/>
        <color indexed="8"/>
        <rFont val="Times New Roman"/>
        <family val="1"/>
      </rPr>
      <t>)</t>
    </r>
    <r>
      <rPr>
        <sz val="14"/>
        <color indexed="8"/>
        <rFont val="標楷體"/>
        <family val="4"/>
      </rPr>
      <t>，累計超過當月投保金額</t>
    </r>
    <r>
      <rPr>
        <sz val="14"/>
        <color indexed="8"/>
        <rFont val="Times New Roman"/>
        <family val="1"/>
      </rPr>
      <t>4</t>
    </r>
    <r>
      <rPr>
        <sz val="14"/>
        <color indexed="8"/>
        <rFont val="標楷體"/>
        <family val="4"/>
      </rPr>
      <t>倍部分。</t>
    </r>
  </si>
  <si>
    <t>無</t>
  </si>
  <si>
    <r>
      <t>獎金累計超過當月投保金額</t>
    </r>
    <r>
      <rPr>
        <sz val="14"/>
        <color indexed="8"/>
        <rFont val="Times New Roman"/>
        <family val="1"/>
      </rPr>
      <t>4</t>
    </r>
    <r>
      <rPr>
        <sz val="14"/>
        <color indexed="8"/>
        <rFont val="標楷體"/>
        <family val="4"/>
      </rPr>
      <t>倍後，超過的部分單次以</t>
    </r>
    <r>
      <rPr>
        <sz val="14"/>
        <color indexed="8"/>
        <rFont val="Times New Roman"/>
        <family val="1"/>
      </rPr>
      <t>1,000</t>
    </r>
    <r>
      <rPr>
        <sz val="14"/>
        <color indexed="8"/>
        <rFont val="標楷體"/>
        <family val="4"/>
      </rPr>
      <t>萬元為限。</t>
    </r>
  </si>
  <si>
    <r>
      <t>給付兼職人員</t>
    </r>
    <r>
      <rPr>
        <sz val="14"/>
        <color indexed="8"/>
        <rFont val="Times New Roman"/>
        <family val="1"/>
      </rPr>
      <t>(</t>
    </r>
    <r>
      <rPr>
        <sz val="14"/>
        <color indexed="8"/>
        <rFont val="標楷體"/>
        <family val="4"/>
      </rPr>
      <t>指非在本單位投保健保</t>
    </r>
    <r>
      <rPr>
        <sz val="14"/>
        <color indexed="8"/>
        <rFont val="Times New Roman"/>
        <family val="1"/>
      </rPr>
      <t>)</t>
    </r>
    <r>
      <rPr>
        <sz val="14"/>
        <color indexed="8"/>
        <rFont val="標楷體"/>
        <family val="4"/>
      </rPr>
      <t>的薪資所得</t>
    </r>
  </si>
  <si>
    <r>
      <t>單次給付達</t>
    </r>
    <r>
      <rPr>
        <sz val="14"/>
        <color indexed="8"/>
        <rFont val="Times New Roman"/>
        <family val="1"/>
      </rPr>
      <t>5,000</t>
    </r>
    <r>
      <rPr>
        <sz val="14"/>
        <color indexed="8"/>
        <rFont val="標楷體"/>
        <family val="4"/>
      </rPr>
      <t>元</t>
    </r>
  </si>
  <si>
    <r>
      <t>單次給付以</t>
    </r>
    <r>
      <rPr>
        <sz val="14"/>
        <color indexed="8"/>
        <rFont val="Times New Roman"/>
        <family val="1"/>
      </rPr>
      <t>1,000</t>
    </r>
    <r>
      <rPr>
        <sz val="14"/>
        <color indexed="8"/>
        <rFont val="標楷體"/>
        <family val="4"/>
      </rPr>
      <t>萬元為限</t>
    </r>
  </si>
  <si>
    <r>
      <t>公司給付股東的股利總額</t>
    </r>
    <r>
      <rPr>
        <sz val="14"/>
        <color indexed="8"/>
        <rFont val="Times New Roman"/>
        <family val="1"/>
      </rPr>
      <t>(</t>
    </r>
    <r>
      <rPr>
        <sz val="14"/>
        <color indexed="8"/>
        <rFont val="標楷體"/>
        <family val="4"/>
      </rPr>
      <t>包括股票股利及現金股利</t>
    </r>
    <r>
      <rPr>
        <sz val="14"/>
        <color indexed="8"/>
        <rFont val="Times New Roman"/>
        <family val="1"/>
      </rPr>
      <t>)</t>
    </r>
    <r>
      <rPr>
        <sz val="14"/>
        <color indexed="8"/>
        <rFont val="標楷體"/>
        <family val="4"/>
      </rPr>
      <t>。</t>
    </r>
  </si>
  <si>
    <r>
      <t>1.</t>
    </r>
    <r>
      <rPr>
        <sz val="7"/>
        <color indexed="8"/>
        <rFont val="Times New Roman"/>
        <family val="1"/>
      </rPr>
      <t xml:space="preserve"> </t>
    </r>
    <r>
      <rPr>
        <sz val="14"/>
        <color indexed="8"/>
        <rFont val="標楷體"/>
        <family val="4"/>
      </rPr>
      <t>以雇主或自營業主身分投保者：給付金額超過已列入投保金額計算部分，單次給付達</t>
    </r>
    <r>
      <rPr>
        <sz val="14"/>
        <color indexed="8"/>
        <rFont val="Times New Roman"/>
        <family val="1"/>
      </rPr>
      <t>5,000</t>
    </r>
    <r>
      <rPr>
        <sz val="14"/>
        <color indexed="8"/>
        <rFont val="標楷體"/>
        <family val="4"/>
      </rPr>
      <t>元。</t>
    </r>
  </si>
  <si>
    <r>
      <t>1.</t>
    </r>
    <r>
      <rPr>
        <sz val="7"/>
        <color indexed="8"/>
        <rFont val="Times New Roman"/>
        <family val="1"/>
      </rPr>
      <t xml:space="preserve"> </t>
    </r>
    <r>
      <rPr>
        <sz val="14"/>
        <color indexed="8"/>
        <rFont val="標楷體"/>
        <family val="4"/>
      </rPr>
      <t>以雇主或自營業主身分投保者：給付金額超過已列入投保金額計算部分，單次給付以</t>
    </r>
    <r>
      <rPr>
        <sz val="14"/>
        <color indexed="8"/>
        <rFont val="Times New Roman"/>
        <family val="1"/>
      </rPr>
      <t>1,000</t>
    </r>
    <r>
      <rPr>
        <sz val="14"/>
        <color indexed="8"/>
        <rFont val="標楷體"/>
        <family val="4"/>
      </rPr>
      <t>萬元為限。</t>
    </r>
  </si>
  <si>
    <r>
      <t>2.</t>
    </r>
    <r>
      <rPr>
        <sz val="7"/>
        <color indexed="8"/>
        <rFont val="Times New Roman"/>
        <family val="1"/>
      </rPr>
      <t xml:space="preserve">   </t>
    </r>
    <r>
      <rPr>
        <sz val="14"/>
        <color indexed="8"/>
        <rFont val="標楷體"/>
        <family val="4"/>
      </rPr>
      <t>非以雇主或自營業主身分投保者：單次給付達</t>
    </r>
    <r>
      <rPr>
        <sz val="14"/>
        <color indexed="8"/>
        <rFont val="Times New Roman"/>
        <family val="1"/>
      </rPr>
      <t>5,000</t>
    </r>
    <r>
      <rPr>
        <sz val="14"/>
        <color indexed="8"/>
        <rFont val="標楷體"/>
        <family val="4"/>
      </rPr>
      <t>元。</t>
    </r>
  </si>
  <si>
    <r>
      <t>2.</t>
    </r>
    <r>
      <rPr>
        <sz val="7"/>
        <color indexed="8"/>
        <rFont val="Times New Roman"/>
        <family val="1"/>
      </rPr>
      <t xml:space="preserve">   </t>
    </r>
    <r>
      <rPr>
        <sz val="14"/>
        <color indexed="8"/>
        <rFont val="標楷體"/>
        <family val="4"/>
      </rPr>
      <t>非以雇主或自營業主身分投保者：單次給付以</t>
    </r>
    <r>
      <rPr>
        <sz val="14"/>
        <color indexed="8"/>
        <rFont val="Times New Roman"/>
        <family val="1"/>
      </rPr>
      <t>1,000</t>
    </r>
    <r>
      <rPr>
        <sz val="14"/>
        <color indexed="8"/>
        <rFont val="標楷體"/>
        <family val="4"/>
      </rPr>
      <t>萬元為限。</t>
    </r>
  </si>
  <si>
    <t>給付民眾的租金（未扣除必要損耗及費用）。</t>
  </si>
  <si>
    <t>薪資所得</t>
  </si>
  <si>
    <t>兼職薪資所得</t>
  </si>
  <si>
    <t>代扣補充保費</t>
  </si>
  <si>
    <t>9A</t>
  </si>
  <si>
    <t>所得人</t>
  </si>
  <si>
    <t>身分</t>
  </si>
  <si>
    <t>1、中華民國境內居住之個人</t>
  </si>
  <si>
    <t>2、在中華民國境內有固定營業場  所之營利事業</t>
  </si>
  <si>
    <t>3、一課稅年度內在臺灣地區居留停留合計滿183天之大陸地區人民及在台有固定營業場所之大陸地區法人、團體或其他機構</t>
  </si>
  <si>
    <t>1、非中華民國境內居住之個人</t>
  </si>
  <si>
    <t>2、在中華民國境內無固定營業場所之營利事業</t>
  </si>
  <si>
    <t>3、一課稅年度內在臺灣地區居留停留合計未滿183天之大陸地區人民及在台無固定營業場所之大陸地區法人、團體或其他機構</t>
  </si>
  <si>
    <t>營利所得</t>
  </si>
  <si>
    <t>總機構在境外之營利事業（含大陸地區法人團體機構）20%。</t>
  </si>
  <si>
    <t>個人：20%。</t>
  </si>
  <si>
    <t>營利事業：20%</t>
  </si>
  <si>
    <t>國際運輸及承包工程等事業，依法按扣繳方式納稅者20%</t>
  </si>
  <si>
    <t>執行業務者之報酬</t>
  </si>
  <si>
    <t>給付額10%</t>
  </si>
  <si>
    <t>給付額20%</t>
  </si>
  <si>
    <t>但個人稿費、版稅、樂譜、作曲、編劇、漫畫、講演之鐘點費之收入，每次給付額不超過新臺幣五千元者，得免予扣繳。</t>
  </si>
  <si>
    <t>按全月給付總額依薪資所得扣繳辦法之規定扣繳之</t>
  </si>
  <si>
    <t>按全月給付總額扣取5%。</t>
  </si>
  <si>
    <t>碼頭車站搬運工及營建業等按日計算並按日給付之臨時工，其工資免予扣繳，仍應依本法第八十九條第三項規定，由扣繳義務人列單申報該管稽徵機關</t>
  </si>
  <si>
    <t>1.按給付額扣取18﹪，如全月薪資給付總額在行政院核定每月基本工資1.5倍以下者，則按給付額扣取6%</t>
  </si>
  <si>
    <r>
      <t xml:space="preserve">惟 </t>
    </r>
    <r>
      <rPr>
        <u val="single"/>
        <sz val="12"/>
        <color indexed="10"/>
        <rFont val="標楷體"/>
        <family val="4"/>
      </rPr>
      <t>自100年1月1日起，全月工資在行政院核定基本工資17,880元之1.5倍(17,880元*1.5=26,820元)以下，每月仍按6%扣繳率扣繳。</t>
    </r>
    <r>
      <rPr>
        <u val="single"/>
        <sz val="12"/>
        <color indexed="8"/>
        <rFont val="標楷體"/>
        <family val="4"/>
      </rPr>
      <t xml:space="preserve"> </t>
    </r>
  </si>
  <si>
    <t>2.政府派駐國外工作人員：按全月給付總額超過新臺幣30,000元部分，扣取5%</t>
  </si>
  <si>
    <t>佣金</t>
  </si>
  <si>
    <t>1、短期票券利息10%。</t>
  </si>
  <si>
    <t>2、依金融資產證券化條例及不動產證券化條例規定發行之受益證券或資產基礎證券分配之利息10%。</t>
  </si>
  <si>
    <t>3、公債、公司債、金融債券之利息10%。</t>
  </si>
  <si>
    <t>4、以前三項之有價證券或短期票券從事附條件交易，到期賣回金額超過原買入金額部分之利息10%。</t>
  </si>
  <si>
    <t>5、其餘各種利息10%。</t>
  </si>
  <si>
    <t>1、短期票券利息15%。</t>
  </si>
  <si>
    <t>2、依金融資產證券化條例及不動產證券化條例規定發行之受益證券或資產基礎證券分配之利息15%。</t>
  </si>
  <si>
    <t>3、公債、公司債、金融債券之利息15%。</t>
  </si>
  <si>
    <t>4、以前三項之有價證券或短期票券從事附條件交易，到期賣回金額超過原買入金額部分之利息15%。</t>
  </si>
  <si>
    <t>5、其餘各種利息20%。</t>
  </si>
  <si>
    <t>租金</t>
  </si>
  <si>
    <t>權利金</t>
  </si>
  <si>
    <t>競技競賽機會中獎獎金或給與</t>
  </si>
  <si>
    <t>給付全額扣取10%</t>
  </si>
  <si>
    <t>政府舉辦之獎券中獎獎金</t>
  </si>
  <si>
    <t>每聯（組、注）獎額不超過新臺幣二千元者，免予扣繳。每聯獎額超過新臺幣二千元者，應按給付全額扣取20%</t>
  </si>
  <si>
    <t>每聯（組、注）獎額不超過新臺幣二千元者，免予扣繳</t>
  </si>
  <si>
    <t>退職所得</t>
  </si>
  <si>
    <t>給付額減除定額免稅後之餘額扣取6%</t>
  </si>
  <si>
    <t>給付額減除定額免稅後按18%扣繳</t>
  </si>
  <si>
    <t>其他所得</t>
  </si>
  <si>
    <t>與證券商或銀行從事結構型商品交易之所得10%</t>
  </si>
  <si>
    <t>所得額15%</t>
  </si>
  <si>
    <t>在中華民國境內無固定營業場所及營業代理人之營利事業，有前九款所列各類所得以外之所得，按給付額扣取20%</t>
  </si>
  <si>
    <t>其他所得-告發或檢舉獎金</t>
  </si>
  <si>
    <r>
      <t>＊給付給居住者及執行業務者應扣繳稅額未達2000元得免扣繳(</t>
    </r>
    <r>
      <rPr>
        <u val="single"/>
        <sz val="12"/>
        <color indexed="8"/>
        <rFont val="標楷體"/>
        <family val="4"/>
      </rPr>
      <t>只限居住者</t>
    </r>
    <r>
      <rPr>
        <sz val="12"/>
        <color indexed="8"/>
        <rFont val="標楷體"/>
        <family val="4"/>
      </rPr>
      <t>)</t>
    </r>
  </si>
  <si>
    <r>
      <t xml:space="preserve">  ＊非居住者定義:於一課稅年度內在臺灣地區居留、停留合計未滿一百八十三天(始日不計</t>
    </r>
    <r>
      <rPr>
        <sz val="12"/>
        <color indexed="10"/>
        <rFont val="標楷體"/>
        <family val="4"/>
      </rPr>
      <t>，末日計，入出境多次者，以實際居留天數累積計算) 。</t>
    </r>
  </si>
  <si>
    <r>
      <t xml:space="preserve">  ＊居住者定義:於一課稅年度內在臺灣地區居留、停留合計滿一百八十三天(始日不計</t>
    </r>
    <r>
      <rPr>
        <sz val="12"/>
        <color indexed="10"/>
        <rFont val="標楷體"/>
        <family val="4"/>
      </rPr>
      <t>，末日計，入出境多次者，以實際居留天數累積計算) 。</t>
    </r>
  </si>
  <si>
    <r>
      <t>＊</t>
    </r>
    <r>
      <rPr>
        <sz val="7"/>
        <color indexed="8"/>
        <rFont val="Times New Roman"/>
        <family val="1"/>
      </rPr>
      <t xml:space="preserve">  </t>
    </r>
    <r>
      <rPr>
        <sz val="12"/>
        <color indexed="8"/>
        <rFont val="標楷體"/>
        <family val="4"/>
      </rPr>
      <t> </t>
    </r>
  </si>
  <si>
    <t>各類所得扣繳注意事項:</t>
  </si>
  <si>
    <r>
      <t xml:space="preserve">  </t>
    </r>
    <r>
      <rPr>
        <b/>
        <sz val="14"/>
        <color indexed="10"/>
        <rFont val="標楷體"/>
        <family val="4"/>
      </rPr>
      <t xml:space="preserve"> 上課鐘點費與講演鐘點費之區分:</t>
    </r>
  </si>
  <si>
    <r>
      <t xml:space="preserve">    開課或舉辦各項訓練班、講習會，及其他類似性質之活動，聘請授課人員講授課程，所發給之鐘點費，屬</t>
    </r>
    <r>
      <rPr>
        <b/>
        <sz val="14"/>
        <color indexed="10"/>
        <rFont val="標楷體"/>
        <family val="4"/>
      </rPr>
      <t>薪資所得</t>
    </r>
    <r>
      <rPr>
        <sz val="14"/>
        <color indexed="10"/>
        <rFont val="標楷體"/>
        <family val="4"/>
      </rPr>
      <t>(財政部74.4.23台財稅第14917號函)。</t>
    </r>
  </si>
  <si>
    <t>扣繳程序：(所92條)</t>
  </si>
  <si>
    <t>身份別</t>
  </si>
  <si>
    <t>扣</t>
  </si>
  <si>
    <t>繳</t>
  </si>
  <si>
    <t>填</t>
  </si>
  <si>
    <t>報</t>
  </si>
  <si>
    <t>發</t>
  </si>
  <si>
    <t>居住者</t>
  </si>
  <si>
    <t>給付日</t>
  </si>
  <si>
    <t>次月十日內</t>
  </si>
  <si>
    <t>次年一月底前</t>
  </si>
  <si>
    <t>次年2/10日前</t>
  </si>
  <si>
    <t>非居住者</t>
  </si>
  <si>
    <t>給付後十日內</t>
  </si>
  <si>
    <t>特殊情況</t>
  </si>
  <si>
    <t>解散.廢止合併.轉讓</t>
  </si>
  <si>
    <t>核准日起十日內</t>
  </si>
  <si>
    <r>
      <t>＊給付給居住者及執行業務者應扣繳稅額未達2000元得免扣繳(</t>
    </r>
    <r>
      <rPr>
        <u val="single"/>
        <sz val="12"/>
        <color indexed="8"/>
        <rFont val="標楷體"/>
        <family val="4"/>
      </rPr>
      <t>只限居住者</t>
    </r>
    <r>
      <rPr>
        <sz val="12"/>
        <color indexed="8"/>
        <rFont val="標楷體"/>
        <family val="4"/>
      </rPr>
      <t>)＊</t>
    </r>
  </si>
  <si>
    <t>代扣所得稅稅率(本國人)</t>
  </si>
  <si>
    <t>代扣所得稅稅率(非居住者)</t>
  </si>
  <si>
    <t>請領日期：</t>
  </si>
  <si>
    <t>領款人簽章(請務必簽全名)：</t>
  </si>
  <si>
    <t>姓名</t>
  </si>
  <si>
    <t>戶籍地址</t>
  </si>
  <si>
    <t>通訊地址</t>
  </si>
  <si>
    <t>所得格式代號</t>
  </si>
  <si>
    <t>***股份有限公司</t>
  </si>
  <si>
    <t>代扣補充保費</t>
  </si>
  <si>
    <t>補充保費費率</t>
  </si>
  <si>
    <t>代扣所得稅率</t>
  </si>
  <si>
    <t>台北市大吉路188號</t>
  </si>
  <si>
    <t>請領事由</t>
  </si>
  <si>
    <t>王大吉</t>
  </si>
  <si>
    <t>A123456789</t>
  </si>
  <si>
    <t>0939-888-888</t>
  </si>
  <si>
    <t>網頁設計</t>
  </si>
  <si>
    <t>黃色欄位為必填欄位其他稅額等金額會依公式帶出</t>
  </si>
  <si>
    <t>身份證字號</t>
  </si>
  <si>
    <t>連絡電話</t>
  </si>
  <si>
    <t>請款金額</t>
  </si>
  <si>
    <t>代扣所得稅</t>
  </si>
  <si>
    <t>實領數</t>
  </si>
  <si>
    <t>應申報數</t>
  </si>
  <si>
    <t>反除法</t>
  </si>
  <si>
    <t>勤揚股份有限公司</t>
  </si>
  <si>
    <t xml:space="preserve"> 領    據</t>
  </si>
  <si>
    <t>勤揚股份有限公司</t>
  </si>
  <si>
    <t>代扣補充
保費</t>
  </si>
  <si>
    <t>所得格式
代號</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</si>
</sst>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m&quot;月&quot;d&quot;日&quot;"/>
    <numFmt numFmtId="177" formatCode="#,##0_);[Red]\(#,##0\)"/>
    <numFmt numFmtId="178" formatCode="[DBNum2][$-404]General"/>
    <numFmt numFmtId="179" formatCode="[DBNum2]&quot;新&quot;&quot;台&quot;&quot;幣&quot;[$-404]General&quot;元&quot;&quot;整&quot;"/>
    <numFmt numFmtId="180" formatCode="&quot;Yes&quot;;&quot;Yes&quot;;&quot;No&quot;"/>
    <numFmt numFmtId="181" formatCode="&quot;True&quot;;&quot;True&quot;;&quot;False&quot;"/>
    <numFmt numFmtId="182" formatCode="&quot;On&quot;;&quot;On&quot;;&quot;Off&quot;"/>
    <numFmt numFmtId="183" formatCode="[$€-2]\ #,##0.00_);[Red]\([$€-2]\ #,##0.00\)"/>
    <numFmt numFmtId="184" formatCode="&quot;$&quot;#,##0_);[Red]\(&quot;$&quot;#,##0\)"/>
    <numFmt numFmtId="185" formatCode="[$-404]e/m/d;@"/>
    <numFmt numFmtId="186" formatCode="#,##0_ ;[Red]\-#,##0\ "/>
    <numFmt numFmtId="187" formatCode="0.0%"/>
  </numFmts>
  <fonts count="66">
    <font>
      <sz val="12"/>
      <color theme="1"/>
      <name val="Calibri"/>
      <family val="1"/>
    </font>
    <font>
      <sz val="12"/>
      <color indexed="8"/>
      <name val="新細明體"/>
      <family val="1"/>
    </font>
    <font>
      <sz val="9"/>
      <name val="新細明體"/>
      <family val="1"/>
    </font>
    <font>
      <sz val="12"/>
      <color indexed="8"/>
      <name val="標楷體"/>
      <family val="4"/>
    </font>
    <font>
      <sz val="14"/>
      <color indexed="8"/>
      <name val="Times New Roman"/>
      <family val="1"/>
    </font>
    <font>
      <sz val="14"/>
      <color indexed="8"/>
      <name val="標楷體"/>
      <family val="4"/>
    </font>
    <font>
      <sz val="7"/>
      <color indexed="8"/>
      <name val="Times New Roman"/>
      <family val="1"/>
    </font>
    <font>
      <sz val="12"/>
      <color indexed="10"/>
      <name val="標楷體"/>
      <family val="4"/>
    </font>
    <font>
      <u val="single"/>
      <sz val="12"/>
      <color indexed="10"/>
      <name val="標楷體"/>
      <family val="4"/>
    </font>
    <font>
      <u val="single"/>
      <sz val="12"/>
      <color indexed="8"/>
      <name val="標楷體"/>
      <family val="4"/>
    </font>
    <font>
      <b/>
      <sz val="14"/>
      <color indexed="10"/>
      <name val="標楷體"/>
      <family val="4"/>
    </font>
    <font>
      <sz val="14"/>
      <color indexed="10"/>
      <name val="標楷體"/>
      <family val="4"/>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20"/>
      <color indexed="8"/>
      <name val="標楷體"/>
      <family val="4"/>
    </font>
    <font>
      <b/>
      <sz val="14"/>
      <color indexed="8"/>
      <name val="標楷體"/>
      <family val="4"/>
    </font>
    <font>
      <b/>
      <sz val="12"/>
      <color indexed="8"/>
      <name val="標楷體"/>
      <family val="4"/>
    </font>
    <font>
      <sz val="12"/>
      <color indexed="18"/>
      <name val="標楷體"/>
      <family val="4"/>
    </font>
    <font>
      <b/>
      <sz val="16"/>
      <color indexed="10"/>
      <name val="標楷體"/>
      <family val="4"/>
    </font>
    <font>
      <u val="single"/>
      <sz val="20"/>
      <color indexed="8"/>
      <name val="標楷體"/>
      <family val="4"/>
    </font>
    <font>
      <sz val="11"/>
      <color indexed="9"/>
      <name val="新細明體"/>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20"/>
      <color theme="1"/>
      <name val="標楷體"/>
      <family val="4"/>
    </font>
    <font>
      <sz val="12"/>
      <color theme="1"/>
      <name val="標楷體"/>
      <family val="4"/>
    </font>
    <font>
      <b/>
      <sz val="14"/>
      <color rgb="FF000000"/>
      <name val="標楷體"/>
      <family val="4"/>
    </font>
    <font>
      <b/>
      <sz val="14"/>
      <color theme="1"/>
      <name val="標楷體"/>
      <family val="4"/>
    </font>
    <font>
      <b/>
      <sz val="12"/>
      <color theme="1"/>
      <name val="標楷體"/>
      <family val="4"/>
    </font>
    <font>
      <sz val="14"/>
      <color rgb="FF000000"/>
      <name val="標楷體"/>
      <family val="4"/>
    </font>
    <font>
      <sz val="14"/>
      <color theme="1"/>
      <name val="標楷體"/>
      <family val="4"/>
    </font>
    <font>
      <sz val="14"/>
      <color rgb="FF000000"/>
      <name val="Times New Roman"/>
      <family val="1"/>
    </font>
    <font>
      <sz val="12"/>
      <color rgb="FF000080"/>
      <name val="標楷體"/>
      <family val="4"/>
    </font>
    <font>
      <sz val="12"/>
      <color rgb="FFFF0000"/>
      <name val="標楷體"/>
      <family val="4"/>
    </font>
    <font>
      <sz val="12"/>
      <color rgb="FF000000"/>
      <name val="標楷體"/>
      <family val="4"/>
    </font>
    <font>
      <sz val="14"/>
      <color rgb="FFFF0000"/>
      <name val="標楷體"/>
      <family val="4"/>
    </font>
    <font>
      <b/>
      <sz val="16"/>
      <color rgb="FFFF0000"/>
      <name val="標楷體"/>
      <family val="4"/>
    </font>
    <font>
      <u val="single"/>
      <sz val="20"/>
      <color theme="1"/>
      <name val="標楷體"/>
      <family val="4"/>
    </font>
    <font>
      <sz val="12"/>
      <color theme="1"/>
      <name val="新細明體"/>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rgb="FFFFFF00"/>
        <bgColor indexed="64"/>
      </patternFill>
    </fill>
    <fill>
      <patternFill patternType="solid">
        <fgColor theme="0" tint="-0.24997000396251678"/>
        <bgColor indexed="64"/>
      </patternFill>
    </fill>
    <fill>
      <patternFill patternType="solid">
        <fgColor theme="0" tint="-0.1499900072813034"/>
        <bgColor indexed="64"/>
      </patternFill>
    </fill>
  </fills>
  <borders count="3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style="medium"/>
      <top style="medium"/>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thin"/>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0" borderId="0" applyNumberFormat="0" applyBorder="0" applyAlignment="0" applyProtection="0"/>
    <xf numFmtId="0" fontId="37" fillId="0" borderId="1" applyNumberFormat="0" applyFill="0" applyAlignment="0" applyProtection="0"/>
    <xf numFmtId="0" fontId="38" fillId="21" borderId="0" applyNumberFormat="0" applyBorder="0" applyAlignment="0" applyProtection="0"/>
    <xf numFmtId="9" fontId="0" fillId="0" borderId="0" applyFont="0" applyFill="0" applyBorder="0" applyAlignment="0" applyProtection="0"/>
    <xf numFmtId="0" fontId="39"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0" fillId="23" borderId="4" applyNumberFormat="0" applyFont="0" applyAlignment="0" applyProtection="0"/>
    <xf numFmtId="0" fontId="41"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2" applyNumberFormat="0" applyAlignment="0" applyProtection="0"/>
    <xf numFmtId="0" fontId="47" fillId="22" borderId="8" applyNumberFormat="0" applyAlignment="0" applyProtection="0"/>
    <xf numFmtId="0" fontId="48" fillId="31" borderId="9" applyNumberFormat="0" applyAlignment="0" applyProtection="0"/>
    <xf numFmtId="0" fontId="49" fillId="32" borderId="0" applyNumberFormat="0" applyBorder="0" applyAlignment="0" applyProtection="0"/>
    <xf numFmtId="0" fontId="50" fillId="0" borderId="0" applyNumberFormat="0" applyFill="0" applyBorder="0" applyAlignment="0" applyProtection="0"/>
  </cellStyleXfs>
  <cellXfs count="124">
    <xf numFmtId="0" fontId="0" fillId="0" borderId="0" xfId="0" applyFont="1" applyAlignment="1">
      <alignment vertical="center"/>
    </xf>
    <xf numFmtId="0" fontId="51" fillId="0" borderId="0" xfId="0" applyFont="1" applyAlignment="1">
      <alignment vertical="center"/>
    </xf>
    <xf numFmtId="0" fontId="52" fillId="0" borderId="10" xfId="0" applyFont="1" applyBorder="1" applyAlignment="1">
      <alignment vertical="center"/>
    </xf>
    <xf numFmtId="0" fontId="52" fillId="0" borderId="0" xfId="0" applyFont="1" applyAlignment="1">
      <alignment vertical="center"/>
    </xf>
    <xf numFmtId="0" fontId="52" fillId="0" borderId="11" xfId="0" applyFont="1" applyBorder="1" applyAlignment="1">
      <alignment vertical="center"/>
    </xf>
    <xf numFmtId="0" fontId="52" fillId="0" borderId="0" xfId="0" applyFont="1" applyBorder="1" applyAlignment="1">
      <alignment vertical="center"/>
    </xf>
    <xf numFmtId="0" fontId="52" fillId="0" borderId="12" xfId="0" applyFont="1" applyBorder="1" applyAlignment="1">
      <alignment vertical="center"/>
    </xf>
    <xf numFmtId="0" fontId="52" fillId="0" borderId="13" xfId="0" applyFont="1" applyBorder="1" applyAlignment="1">
      <alignment vertical="center"/>
    </xf>
    <xf numFmtId="0" fontId="52" fillId="0" borderId="14" xfId="0" applyFont="1" applyBorder="1" applyAlignment="1">
      <alignment vertical="center"/>
    </xf>
    <xf numFmtId="0" fontId="52" fillId="0" borderId="15" xfId="0" applyFont="1" applyBorder="1" applyAlignment="1">
      <alignment vertical="center"/>
    </xf>
    <xf numFmtId="0" fontId="52" fillId="0" borderId="0" xfId="0" applyFont="1" applyBorder="1" applyAlignment="1">
      <alignment horizontal="center" vertical="center"/>
    </xf>
    <xf numFmtId="0" fontId="52" fillId="0" borderId="12" xfId="0" applyFont="1" applyBorder="1" applyAlignment="1">
      <alignment horizontal="center" vertical="center"/>
    </xf>
    <xf numFmtId="0" fontId="52" fillId="0" borderId="0" xfId="0" applyFont="1" applyBorder="1" applyAlignment="1">
      <alignment vertical="center" wrapText="1"/>
    </xf>
    <xf numFmtId="0" fontId="52" fillId="0" borderId="10" xfId="0" applyFont="1" applyBorder="1" applyAlignment="1">
      <alignment horizontal="center" vertical="center"/>
    </xf>
    <xf numFmtId="0" fontId="52" fillId="0" borderId="0" xfId="0" applyFont="1" applyBorder="1" applyAlignment="1">
      <alignment horizontal="left" vertical="center"/>
    </xf>
    <xf numFmtId="0" fontId="53" fillId="0" borderId="10" xfId="0" applyFont="1" applyBorder="1" applyAlignment="1">
      <alignment horizontal="center" vertical="center" wrapText="1"/>
    </xf>
    <xf numFmtId="0" fontId="54" fillId="0" borderId="10" xfId="0" applyFont="1" applyBorder="1" applyAlignment="1">
      <alignment horizontal="left" vertical="top" wrapText="1"/>
    </xf>
    <xf numFmtId="0" fontId="55" fillId="0" borderId="10" xfId="0" applyFont="1" applyBorder="1" applyAlignment="1">
      <alignment horizontal="center" vertical="center" wrapText="1"/>
    </xf>
    <xf numFmtId="0" fontId="55" fillId="0" borderId="10" xfId="0" applyFont="1" applyBorder="1" applyAlignment="1">
      <alignment vertical="center" wrapText="1"/>
    </xf>
    <xf numFmtId="0" fontId="56" fillId="0" borderId="10" xfId="0" applyFont="1" applyBorder="1" applyAlignment="1">
      <alignment horizontal="left" vertical="center" wrapText="1"/>
    </xf>
    <xf numFmtId="0" fontId="56" fillId="0" borderId="10" xfId="0" applyFont="1" applyBorder="1" applyAlignment="1">
      <alignment horizontal="left" vertical="top" wrapText="1"/>
    </xf>
    <xf numFmtId="0" fontId="52" fillId="0" borderId="10" xfId="0" applyFont="1" applyBorder="1" applyAlignment="1">
      <alignment vertical="center" wrapText="1"/>
    </xf>
    <xf numFmtId="0" fontId="52" fillId="0" borderId="10" xfId="0" applyFont="1" applyBorder="1" applyAlignment="1">
      <alignment horizontal="center" vertical="center" wrapText="1"/>
    </xf>
    <xf numFmtId="0" fontId="56" fillId="0" borderId="16" xfId="0" applyFont="1" applyBorder="1" applyAlignment="1">
      <alignment horizontal="center" vertical="center" wrapText="1"/>
    </xf>
    <xf numFmtId="0" fontId="57" fillId="0" borderId="17" xfId="0" applyFont="1" applyBorder="1" applyAlignment="1">
      <alignment horizontal="center" vertical="top" wrapText="1"/>
    </xf>
    <xf numFmtId="0" fontId="57" fillId="0" borderId="17" xfId="0" applyFont="1" applyBorder="1" applyAlignment="1">
      <alignment horizontal="center" vertical="center" wrapText="1"/>
    </xf>
    <xf numFmtId="0" fontId="56" fillId="0" borderId="18" xfId="0" applyFont="1" applyBorder="1" applyAlignment="1">
      <alignment horizontal="left" vertical="center" wrapText="1"/>
    </xf>
    <xf numFmtId="0" fontId="56" fillId="0" borderId="15" xfId="0" applyFont="1" applyBorder="1" applyAlignment="1">
      <alignment horizontal="left" vertical="top" wrapText="1"/>
    </xf>
    <xf numFmtId="0" fontId="57" fillId="0" borderId="15" xfId="0" applyFont="1" applyBorder="1" applyAlignment="1">
      <alignment horizontal="center" vertical="center" wrapText="1"/>
    </xf>
    <xf numFmtId="0" fontId="56" fillId="0" borderId="15" xfId="0" applyFont="1" applyBorder="1" applyAlignment="1">
      <alignment horizontal="justify" vertical="center" wrapText="1"/>
    </xf>
    <xf numFmtId="0" fontId="56" fillId="0" borderId="15" xfId="0" applyFont="1" applyBorder="1" applyAlignment="1">
      <alignment horizontal="left" vertical="center" wrapText="1"/>
    </xf>
    <xf numFmtId="0" fontId="58" fillId="0" borderId="12" xfId="0" applyFont="1" applyBorder="1" applyAlignment="1">
      <alignment horizontal="justify" vertical="center" wrapText="1"/>
    </xf>
    <xf numFmtId="0" fontId="58" fillId="0" borderId="15" xfId="0" applyFont="1" applyBorder="1" applyAlignment="1">
      <alignment horizontal="justify" vertical="center" wrapText="1"/>
    </xf>
    <xf numFmtId="0" fontId="57" fillId="0" borderId="15" xfId="0" applyFont="1" applyBorder="1" applyAlignment="1">
      <alignment vertical="center" wrapText="1"/>
    </xf>
    <xf numFmtId="9" fontId="0" fillId="0" borderId="0" xfId="38" applyFont="1" applyAlignment="1">
      <alignment vertical="center"/>
    </xf>
    <xf numFmtId="0" fontId="52" fillId="33" borderId="10" xfId="0" applyFont="1" applyFill="1" applyBorder="1" applyAlignment="1">
      <alignment horizontal="center" vertical="center"/>
    </xf>
    <xf numFmtId="0" fontId="52" fillId="33" borderId="10" xfId="0" applyFont="1" applyFill="1" applyBorder="1" applyAlignment="1">
      <alignment vertical="center"/>
    </xf>
    <xf numFmtId="0" fontId="59" fillId="0" borderId="19" xfId="0" applyFont="1" applyBorder="1" applyAlignment="1">
      <alignment horizontal="justify" vertical="center" wrapText="1"/>
    </xf>
    <xf numFmtId="0" fontId="59" fillId="0" borderId="20" xfId="0" applyFont="1" applyBorder="1" applyAlignment="1">
      <alignment horizontal="justify" vertical="center" wrapText="1"/>
    </xf>
    <xf numFmtId="0" fontId="0" fillId="0" borderId="18" xfId="0" applyBorder="1" applyAlignment="1">
      <alignment vertical="center" wrapText="1"/>
    </xf>
    <xf numFmtId="0" fontId="59" fillId="0" borderId="21" xfId="0" applyFont="1" applyBorder="1" applyAlignment="1">
      <alignment horizontal="justify" vertical="center" wrapText="1"/>
    </xf>
    <xf numFmtId="0" fontId="59" fillId="0" borderId="12" xfId="0" applyFont="1" applyBorder="1" applyAlignment="1">
      <alignment horizontal="justify" vertical="center" wrapText="1"/>
    </xf>
    <xf numFmtId="0" fontId="59" fillId="0" borderId="15" xfId="0" applyFont="1" applyBorder="1" applyAlignment="1">
      <alignment horizontal="justify" vertical="center" wrapText="1"/>
    </xf>
    <xf numFmtId="0" fontId="52" fillId="0" borderId="12" xfId="0" applyFont="1" applyBorder="1" applyAlignment="1">
      <alignment horizontal="justify" vertical="top" wrapText="1"/>
    </xf>
    <xf numFmtId="0" fontId="52" fillId="0" borderId="15" xfId="0" applyFont="1" applyBorder="1" applyAlignment="1">
      <alignment horizontal="justify" vertical="top" wrapText="1"/>
    </xf>
    <xf numFmtId="0" fontId="60" fillId="0" borderId="12" xfId="0" applyFont="1" applyBorder="1" applyAlignment="1">
      <alignment vertical="top" wrapText="1"/>
    </xf>
    <xf numFmtId="0" fontId="52" fillId="0" borderId="18" xfId="0" applyFont="1" applyBorder="1" applyAlignment="1">
      <alignment horizontal="justify" vertical="top" wrapText="1"/>
    </xf>
    <xf numFmtId="0" fontId="52" fillId="0" borderId="15" xfId="0" applyFont="1" applyBorder="1" applyAlignment="1">
      <alignment horizontal="justify" vertical="center" wrapText="1"/>
    </xf>
    <xf numFmtId="0" fontId="61" fillId="0" borderId="0" xfId="0" applyFont="1" applyAlignment="1">
      <alignment vertical="center"/>
    </xf>
    <xf numFmtId="0" fontId="52" fillId="0" borderId="0" xfId="0" applyFont="1" applyAlignment="1">
      <alignment horizontal="justify" vertical="center"/>
    </xf>
    <xf numFmtId="0" fontId="53" fillId="0" borderId="0" xfId="0" applyFont="1" applyAlignment="1">
      <alignment vertical="center"/>
    </xf>
    <xf numFmtId="0" fontId="62" fillId="0" borderId="0" xfId="0" applyFont="1" applyAlignment="1">
      <alignment vertical="center"/>
    </xf>
    <xf numFmtId="0" fontId="52" fillId="0" borderId="16" xfId="0" applyFont="1" applyBorder="1" applyAlignment="1">
      <alignment vertical="top" wrapText="1"/>
    </xf>
    <xf numFmtId="0" fontId="52" fillId="0" borderId="17" xfId="0" applyFont="1" applyBorder="1" applyAlignment="1">
      <alignment vertical="top" wrapText="1"/>
    </xf>
    <xf numFmtId="0" fontId="52" fillId="0" borderId="18" xfId="0" applyFont="1" applyBorder="1" applyAlignment="1">
      <alignment vertical="top" wrapText="1"/>
    </xf>
    <xf numFmtId="0" fontId="52" fillId="0" borderId="15" xfId="0" applyFont="1" applyBorder="1" applyAlignment="1">
      <alignment vertical="top" wrapText="1"/>
    </xf>
    <xf numFmtId="0" fontId="52" fillId="0" borderId="20" xfId="0" applyFont="1" applyBorder="1" applyAlignment="1">
      <alignment vertical="top" wrapText="1"/>
    </xf>
    <xf numFmtId="0" fontId="52" fillId="0" borderId="22" xfId="0" applyFont="1" applyBorder="1" applyAlignment="1">
      <alignment vertical="center"/>
    </xf>
    <xf numFmtId="0" fontId="52" fillId="0" borderId="23" xfId="0" applyFont="1" applyBorder="1" applyAlignment="1">
      <alignment vertical="center"/>
    </xf>
    <xf numFmtId="0" fontId="52" fillId="0" borderId="24" xfId="0" applyFont="1" applyBorder="1" applyAlignment="1">
      <alignment vertical="center"/>
    </xf>
    <xf numFmtId="0" fontId="52" fillId="0" borderId="11" xfId="0" applyFont="1" applyBorder="1" applyAlignment="1">
      <alignment horizontal="left" vertical="center"/>
    </xf>
    <xf numFmtId="0" fontId="51" fillId="0" borderId="0" xfId="0" applyFont="1" applyBorder="1" applyAlignment="1">
      <alignment horizontal="center" vertical="center"/>
    </xf>
    <xf numFmtId="9" fontId="52" fillId="0" borderId="10" xfId="38" applyFont="1" applyBorder="1" applyAlignment="1">
      <alignment horizontal="center" vertical="center" wrapText="1"/>
    </xf>
    <xf numFmtId="9" fontId="52" fillId="0" borderId="10" xfId="38" applyFont="1" applyBorder="1" applyAlignment="1">
      <alignment vertical="center" wrapText="1"/>
    </xf>
    <xf numFmtId="0" fontId="55" fillId="0" borderId="11" xfId="0" applyFont="1" applyBorder="1" applyAlignment="1">
      <alignment vertical="center"/>
    </xf>
    <xf numFmtId="0" fontId="52" fillId="0" borderId="24" xfId="0" applyFont="1" applyBorder="1" applyAlignment="1">
      <alignment vertical="center" wrapText="1"/>
    </xf>
    <xf numFmtId="9" fontId="52" fillId="0" borderId="25" xfId="38" applyFont="1" applyBorder="1" applyAlignment="1">
      <alignment horizontal="center" vertical="center" wrapText="1"/>
    </xf>
    <xf numFmtId="0" fontId="52" fillId="33" borderId="10" xfId="0" applyFont="1" applyFill="1" applyBorder="1" applyAlignment="1">
      <alignment horizontal="center" vertical="center" wrapText="1"/>
    </xf>
    <xf numFmtId="0" fontId="52" fillId="33" borderId="0" xfId="0" applyFont="1" applyFill="1" applyAlignment="1">
      <alignment vertical="center"/>
    </xf>
    <xf numFmtId="9" fontId="0" fillId="0" borderId="10" xfId="38" applyFont="1" applyBorder="1" applyAlignment="1">
      <alignment vertical="center"/>
    </xf>
    <xf numFmtId="0" fontId="63" fillId="0" borderId="0" xfId="0" applyFont="1" applyAlignment="1">
      <alignment vertical="center"/>
    </xf>
    <xf numFmtId="0" fontId="51" fillId="0" borderId="0" xfId="0" applyFont="1" applyBorder="1" applyAlignment="1">
      <alignment horizontal="center" vertical="center"/>
    </xf>
    <xf numFmtId="0" fontId="52" fillId="0" borderId="0" xfId="0" applyFont="1" applyBorder="1" applyAlignment="1">
      <alignment horizontal="center" vertical="center"/>
    </xf>
    <xf numFmtId="0" fontId="52" fillId="0" borderId="0" xfId="0" applyFont="1" applyBorder="1" applyAlignment="1">
      <alignment horizontal="center" vertical="center"/>
    </xf>
    <xf numFmtId="0" fontId="52" fillId="0" borderId="12" xfId="0" applyFont="1" applyBorder="1" applyAlignment="1">
      <alignment horizontal="center" vertical="center"/>
    </xf>
    <xf numFmtId="184" fontId="52" fillId="0" borderId="0" xfId="0" applyNumberFormat="1" applyFont="1" applyAlignment="1">
      <alignment vertical="center"/>
    </xf>
    <xf numFmtId="10" fontId="0" fillId="0" borderId="10" xfId="38" applyNumberFormat="1" applyFont="1" applyBorder="1" applyAlignment="1">
      <alignment vertical="center"/>
    </xf>
    <xf numFmtId="10" fontId="0" fillId="33" borderId="10" xfId="0" applyNumberFormat="1" applyFill="1" applyBorder="1" applyAlignment="1">
      <alignment vertical="center"/>
    </xf>
    <xf numFmtId="10" fontId="0" fillId="0" borderId="0" xfId="38" applyNumberFormat="1" applyFont="1" applyAlignment="1">
      <alignment vertical="center"/>
    </xf>
    <xf numFmtId="10" fontId="52" fillId="0" borderId="25" xfId="38" applyNumberFormat="1" applyFont="1" applyBorder="1" applyAlignment="1">
      <alignment horizontal="center" vertical="center" wrapText="1"/>
    </xf>
    <xf numFmtId="0" fontId="55" fillId="0" borderId="10" xfId="0" applyFont="1" applyBorder="1" applyAlignment="1">
      <alignment horizontal="center" vertical="center"/>
    </xf>
    <xf numFmtId="0" fontId="55" fillId="0" borderId="24" xfId="0" applyFont="1" applyBorder="1" applyAlignment="1">
      <alignment horizontal="center" vertical="center"/>
    </xf>
    <xf numFmtId="0" fontId="52" fillId="0" borderId="22" xfId="0" applyFont="1" applyBorder="1" applyAlignment="1">
      <alignment horizontal="center" vertical="center"/>
    </xf>
    <xf numFmtId="0" fontId="52" fillId="0" borderId="24" xfId="0" applyFont="1" applyBorder="1" applyAlignment="1">
      <alignment horizontal="center" vertical="center"/>
    </xf>
    <xf numFmtId="0" fontId="52" fillId="0" borderId="24" xfId="0" applyFont="1" applyBorder="1" applyAlignment="1">
      <alignment horizontal="center" vertical="center" wrapText="1"/>
    </xf>
    <xf numFmtId="0" fontId="52" fillId="0" borderId="23" xfId="0" applyFont="1" applyBorder="1" applyAlignment="1">
      <alignment horizontal="center" vertical="center"/>
    </xf>
    <xf numFmtId="0" fontId="52" fillId="0" borderId="11" xfId="0" applyFont="1" applyBorder="1" applyAlignment="1">
      <alignment horizontal="center" vertical="center"/>
    </xf>
    <xf numFmtId="0" fontId="55" fillId="0" borderId="23" xfId="0" applyFont="1" applyBorder="1" applyAlignment="1">
      <alignment horizontal="center" vertical="center"/>
    </xf>
    <xf numFmtId="0" fontId="55" fillId="0" borderId="26" xfId="0" applyFont="1" applyBorder="1" applyAlignment="1">
      <alignment horizontal="center" vertical="center"/>
    </xf>
    <xf numFmtId="0" fontId="51" fillId="0" borderId="0" xfId="0" applyFont="1" applyBorder="1" applyAlignment="1">
      <alignment horizontal="center" vertical="center"/>
    </xf>
    <xf numFmtId="0" fontId="52" fillId="0" borderId="10" xfId="0" applyFont="1" applyBorder="1" applyAlignment="1">
      <alignment horizontal="left" vertical="center"/>
    </xf>
    <xf numFmtId="0" fontId="52" fillId="0" borderId="25" xfId="0" applyFont="1" applyBorder="1" applyAlignment="1">
      <alignment horizontal="left" vertical="center"/>
    </xf>
    <xf numFmtId="184" fontId="55" fillId="0" borderId="10" xfId="0" applyNumberFormat="1" applyFont="1" applyBorder="1" applyAlignment="1">
      <alignment horizontal="center" vertical="center"/>
    </xf>
    <xf numFmtId="0" fontId="64" fillId="0" borderId="0" xfId="0" applyFont="1" applyAlignment="1">
      <alignment horizontal="center" vertical="center"/>
    </xf>
    <xf numFmtId="0" fontId="52" fillId="0" borderId="0" xfId="0" applyFont="1" applyBorder="1" applyAlignment="1">
      <alignment horizontal="center" vertical="center"/>
    </xf>
    <xf numFmtId="0" fontId="55" fillId="34" borderId="27" xfId="0" applyFont="1" applyFill="1" applyBorder="1" applyAlignment="1">
      <alignment horizontal="center" vertical="center" wrapText="1"/>
    </xf>
    <xf numFmtId="0" fontId="55" fillId="34" borderId="28" xfId="0" applyFont="1" applyFill="1" applyBorder="1" applyAlignment="1">
      <alignment horizontal="center" vertical="center" wrapText="1"/>
    </xf>
    <xf numFmtId="0" fontId="55" fillId="34" borderId="29" xfId="0" applyFont="1" applyFill="1" applyBorder="1" applyAlignment="1">
      <alignment horizontal="center" vertical="center" wrapText="1"/>
    </xf>
    <xf numFmtId="179" fontId="54" fillId="35" borderId="0" xfId="0" applyNumberFormat="1" applyFont="1" applyFill="1" applyBorder="1" applyAlignment="1">
      <alignment horizontal="left" vertical="center"/>
    </xf>
    <xf numFmtId="184" fontId="52" fillId="0" borderId="0" xfId="0" applyNumberFormat="1" applyFont="1" applyBorder="1" applyAlignment="1">
      <alignment horizontal="center" vertical="center"/>
    </xf>
    <xf numFmtId="184" fontId="52" fillId="0" borderId="12" xfId="0" applyNumberFormat="1" applyFont="1" applyBorder="1" applyAlignment="1">
      <alignment horizontal="center" vertical="center"/>
    </xf>
    <xf numFmtId="185" fontId="52" fillId="0" borderId="14" xfId="0" applyNumberFormat="1" applyFont="1" applyBorder="1" applyAlignment="1">
      <alignment horizontal="left" vertical="center"/>
    </xf>
    <xf numFmtId="184" fontId="55" fillId="0" borderId="25" xfId="0" applyNumberFormat="1" applyFont="1" applyBorder="1" applyAlignment="1">
      <alignment horizontal="center" vertical="center"/>
    </xf>
    <xf numFmtId="0" fontId="52" fillId="0" borderId="12" xfId="0" applyFont="1" applyBorder="1" applyAlignment="1">
      <alignment horizontal="center" vertical="center"/>
    </xf>
    <xf numFmtId="0" fontId="52" fillId="0" borderId="10" xfId="0" applyFont="1" applyBorder="1" applyAlignment="1">
      <alignment horizontal="center" vertical="center"/>
    </xf>
    <xf numFmtId="0" fontId="52" fillId="0" borderId="25" xfId="0" applyFont="1" applyBorder="1" applyAlignment="1">
      <alignment horizontal="center" vertical="center"/>
    </xf>
    <xf numFmtId="0" fontId="55" fillId="0" borderId="27" xfId="0" applyFont="1" applyBorder="1" applyAlignment="1">
      <alignment horizontal="center" vertical="center" wrapText="1"/>
    </xf>
    <xf numFmtId="0" fontId="55" fillId="0" borderId="28" xfId="0" applyFont="1" applyBorder="1" applyAlignment="1">
      <alignment horizontal="center" vertical="center" wrapText="1"/>
    </xf>
    <xf numFmtId="0" fontId="55" fillId="0" borderId="29" xfId="0" applyFont="1" applyBorder="1" applyAlignment="1">
      <alignment horizontal="center" vertical="center" wrapText="1"/>
    </xf>
    <xf numFmtId="0" fontId="51" fillId="0" borderId="0" xfId="0" applyFont="1" applyAlignment="1">
      <alignment horizontal="center" vertical="center"/>
    </xf>
    <xf numFmtId="179" fontId="54" fillId="0" borderId="0" xfId="0" applyNumberFormat="1" applyFont="1" applyFill="1" applyBorder="1" applyAlignment="1">
      <alignment horizontal="left" vertical="center"/>
    </xf>
    <xf numFmtId="184" fontId="52" fillId="33" borderId="0" xfId="0" applyNumberFormat="1" applyFont="1" applyFill="1" applyBorder="1" applyAlignment="1">
      <alignment horizontal="center" vertical="center"/>
    </xf>
    <xf numFmtId="0" fontId="56" fillId="0" borderId="30" xfId="0" applyFont="1" applyBorder="1" applyAlignment="1">
      <alignment horizontal="left" vertical="center" wrapText="1"/>
    </xf>
    <xf numFmtId="0" fontId="56" fillId="0" borderId="31" xfId="0" applyFont="1" applyBorder="1" applyAlignment="1">
      <alignment horizontal="left" vertical="center" wrapText="1"/>
    </xf>
    <xf numFmtId="0" fontId="65" fillId="0" borderId="14" xfId="0" applyFont="1" applyBorder="1" applyAlignment="1">
      <alignment horizontal="center" vertical="center"/>
    </xf>
    <xf numFmtId="0" fontId="57" fillId="0" borderId="19" xfId="0" applyFont="1" applyBorder="1" applyAlignment="1">
      <alignment vertical="center" wrapText="1"/>
    </xf>
    <xf numFmtId="0" fontId="57" fillId="0" borderId="18" xfId="0" applyFont="1" applyBorder="1" applyAlignment="1">
      <alignment vertical="center" wrapText="1"/>
    </xf>
    <xf numFmtId="0" fontId="56" fillId="0" borderId="19" xfId="0" applyFont="1" applyBorder="1" applyAlignment="1">
      <alignment horizontal="left" vertical="center" wrapText="1"/>
    </xf>
    <xf numFmtId="0" fontId="56" fillId="0" borderId="18" xfId="0" applyFont="1" applyBorder="1" applyAlignment="1">
      <alignment horizontal="left" vertical="center" wrapText="1"/>
    </xf>
    <xf numFmtId="0" fontId="52" fillId="0" borderId="19" xfId="0" applyFont="1" applyBorder="1" applyAlignment="1">
      <alignment horizontal="justify" vertical="top" wrapText="1"/>
    </xf>
    <xf numFmtId="0" fontId="52" fillId="0" borderId="20" xfId="0" applyFont="1" applyBorder="1" applyAlignment="1">
      <alignment horizontal="justify" vertical="top" wrapText="1"/>
    </xf>
    <xf numFmtId="0" fontId="52" fillId="0" borderId="18" xfId="0" applyFont="1" applyBorder="1" applyAlignment="1">
      <alignment horizontal="justify" vertical="top" wrapText="1"/>
    </xf>
    <xf numFmtId="0" fontId="52" fillId="0" borderId="19" xfId="0" applyFont="1" applyBorder="1" applyAlignment="1">
      <alignment vertical="top" wrapText="1"/>
    </xf>
    <xf numFmtId="0" fontId="52" fillId="0" borderId="18" xfId="0" applyFont="1" applyBorder="1" applyAlignment="1">
      <alignment vertical="top"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85725</xdr:colOff>
      <xdr:row>5</xdr:row>
      <xdr:rowOff>19050</xdr:rowOff>
    </xdr:from>
    <xdr:to>
      <xdr:col>13</xdr:col>
      <xdr:colOff>276225</xdr:colOff>
      <xdr:row>6</xdr:row>
      <xdr:rowOff>476250</xdr:rowOff>
    </xdr:to>
    <xdr:sp>
      <xdr:nvSpPr>
        <xdr:cNvPr id="1" name="橢圓形圖說文字 2"/>
        <xdr:cNvSpPr>
          <a:spLocks/>
        </xdr:cNvSpPr>
      </xdr:nvSpPr>
      <xdr:spPr>
        <a:xfrm>
          <a:off x="8515350" y="2028825"/>
          <a:ext cx="1562100" cy="1009650"/>
        </a:xfrm>
        <a:prstGeom prst="wedgeEllipseCallout">
          <a:avLst>
            <a:gd name="adj1" fmla="val -493518"/>
            <a:gd name="adj2" fmla="val 74777"/>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格式代號詳工作表之格式代號</a:t>
          </a:r>
        </a:p>
      </xdr:txBody>
    </xdr:sp>
    <xdr:clientData/>
  </xdr:twoCellAnchor>
  <xdr:twoCellAnchor>
    <xdr:from>
      <xdr:col>2</xdr:col>
      <xdr:colOff>304800</xdr:colOff>
      <xdr:row>4</xdr:row>
      <xdr:rowOff>390525</xdr:rowOff>
    </xdr:from>
    <xdr:to>
      <xdr:col>9</xdr:col>
      <xdr:colOff>619125</xdr:colOff>
      <xdr:row>9</xdr:row>
      <xdr:rowOff>0</xdr:rowOff>
    </xdr:to>
    <xdr:sp>
      <xdr:nvSpPr>
        <xdr:cNvPr id="2" name="直線單箭頭接點 4"/>
        <xdr:cNvSpPr>
          <a:spLocks/>
        </xdr:cNvSpPr>
      </xdr:nvSpPr>
      <xdr:spPr>
        <a:xfrm flipV="1">
          <a:off x="1876425" y="1847850"/>
          <a:ext cx="5800725" cy="21431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J29"/>
  <sheetViews>
    <sheetView zoomScalePageLayoutView="0" workbookViewId="0" topLeftCell="A1">
      <selection activeCell="A9" sqref="A9"/>
    </sheetView>
  </sheetViews>
  <sheetFormatPr defaultColWidth="9.00390625" defaultRowHeight="21.75" customHeight="1"/>
  <cols>
    <col min="1" max="1" width="10.875" style="3" customWidth="1"/>
    <col min="2" max="3" width="9.75390625" style="3" customWidth="1"/>
    <col min="4" max="4" width="12.75390625" style="3" customWidth="1"/>
    <col min="5" max="6" width="9.75390625" style="3" customWidth="1"/>
    <col min="7" max="7" width="10.50390625" style="3" customWidth="1"/>
    <col min="8" max="9" width="9.75390625" style="3" customWidth="1"/>
    <col min="10" max="10" width="34.00390625" style="3" bestFit="1" customWidth="1"/>
    <col min="11" max="16384" width="9.00390625" style="3" customWidth="1"/>
  </cols>
  <sheetData>
    <row r="1" spans="1:10" ht="30.75" customHeight="1">
      <c r="A1" s="93" t="s">
        <v>174</v>
      </c>
      <c r="B1" s="93"/>
      <c r="C1" s="93"/>
      <c r="D1" s="93"/>
      <c r="E1" s="93"/>
      <c r="F1" s="93"/>
      <c r="G1" s="93"/>
      <c r="H1" s="93"/>
      <c r="I1" s="93"/>
      <c r="J1" s="70">
        <f>IF(B8=50,"記得公司要相對提撥2%補充保費","")</f>
      </c>
    </row>
    <row r="2" spans="1:9" s="1" customFormat="1" ht="30.75" customHeight="1">
      <c r="A2" s="89" t="s">
        <v>175</v>
      </c>
      <c r="B2" s="89"/>
      <c r="C2" s="89"/>
      <c r="D2" s="89"/>
      <c r="E2" s="89"/>
      <c r="F2" s="89"/>
      <c r="G2" s="89"/>
      <c r="H2" s="89"/>
      <c r="I2" s="89"/>
    </row>
    <row r="3" spans="1:9" s="1" customFormat="1" ht="21.75" customHeight="1" thickBot="1">
      <c r="A3" s="10" t="s">
        <v>150</v>
      </c>
      <c r="B3" s="101"/>
      <c r="C3" s="101"/>
      <c r="D3" s="101"/>
      <c r="E3" s="61"/>
      <c r="F3" s="61"/>
      <c r="G3" s="61"/>
      <c r="H3" s="61"/>
      <c r="I3" s="61"/>
    </row>
    <row r="4" spans="1:9" ht="31.5" customHeight="1">
      <c r="A4" s="82" t="s">
        <v>152</v>
      </c>
      <c r="B4" s="87"/>
      <c r="C4" s="87"/>
      <c r="D4" s="85" t="s">
        <v>167</v>
      </c>
      <c r="E4" s="87"/>
      <c r="F4" s="87"/>
      <c r="G4" s="85" t="s">
        <v>168</v>
      </c>
      <c r="H4" s="87"/>
      <c r="I4" s="88"/>
    </row>
    <row r="5" spans="1:9" ht="43.5" customHeight="1">
      <c r="A5" s="83" t="s">
        <v>153</v>
      </c>
      <c r="B5" s="90"/>
      <c r="C5" s="90"/>
      <c r="D5" s="90"/>
      <c r="E5" s="90"/>
      <c r="F5" s="90"/>
      <c r="G5" s="90"/>
      <c r="H5" s="90"/>
      <c r="I5" s="91"/>
    </row>
    <row r="6" spans="1:9" ht="43.5" customHeight="1">
      <c r="A6" s="83" t="s">
        <v>154</v>
      </c>
      <c r="B6" s="90"/>
      <c r="C6" s="90"/>
      <c r="D6" s="90"/>
      <c r="E6" s="90"/>
      <c r="F6" s="90"/>
      <c r="G6" s="90"/>
      <c r="H6" s="90"/>
      <c r="I6" s="91"/>
    </row>
    <row r="7" spans="1:9" ht="43.5" customHeight="1">
      <c r="A7" s="83" t="s">
        <v>161</v>
      </c>
      <c r="B7" s="90"/>
      <c r="C7" s="90"/>
      <c r="D7" s="90"/>
      <c r="E7" s="90"/>
      <c r="F7" s="90"/>
      <c r="G7" s="90"/>
      <c r="H7" s="90"/>
      <c r="I7" s="91"/>
    </row>
    <row r="8" spans="1:9" ht="37.5" customHeight="1">
      <c r="A8" s="84" t="s">
        <v>178</v>
      </c>
      <c r="B8" s="22" t="s">
        <v>32</v>
      </c>
      <c r="C8" s="95" t="str">
        <f>IF(B8="","",VLOOKUP(B8,'給付代號'!A:B,2,0))</f>
        <v>執行業務所得</v>
      </c>
      <c r="D8" s="96"/>
      <c r="E8" s="97"/>
      <c r="F8" s="21" t="s">
        <v>159</v>
      </c>
      <c r="G8" s="62">
        <f>IF(B8="","",VLOOKUP(B8,'給付代號'!A:D,4,0))</f>
        <v>0.1</v>
      </c>
      <c r="H8" s="63" t="s">
        <v>158</v>
      </c>
      <c r="I8" s="79">
        <f>IF(B8="","",VLOOKUP(B8,'給付代號'!A:C,3,0))</f>
        <v>0.0211</v>
      </c>
    </row>
    <row r="9" spans="1:9" ht="31.5" customHeight="1">
      <c r="A9" s="60"/>
      <c r="B9" s="14"/>
      <c r="C9" s="73"/>
      <c r="D9" s="73"/>
      <c r="E9" s="73"/>
      <c r="F9" s="73"/>
      <c r="G9" s="73"/>
      <c r="H9" s="73"/>
      <c r="I9" s="74"/>
    </row>
    <row r="10" spans="1:9" ht="33">
      <c r="A10" s="81" t="s">
        <v>169</v>
      </c>
      <c r="B10" s="92">
        <v>30000</v>
      </c>
      <c r="C10" s="92"/>
      <c r="D10" s="80" t="s">
        <v>170</v>
      </c>
      <c r="E10" s="92">
        <f>IF(G8="",0,IF(B10*G8&lt;2000,0,B10*G8))</f>
        <v>3000</v>
      </c>
      <c r="F10" s="92"/>
      <c r="G10" s="17" t="s">
        <v>72</v>
      </c>
      <c r="H10" s="92">
        <f>IF(I8="",0,IF(B10&gt;=20000,(B10*I8),0))</f>
        <v>633</v>
      </c>
      <c r="I10" s="102"/>
    </row>
    <row r="11" spans="1:9" ht="31.5" customHeight="1">
      <c r="A11" s="4"/>
      <c r="B11" s="5"/>
      <c r="C11" s="5"/>
      <c r="D11" s="5"/>
      <c r="E11" s="5"/>
      <c r="F11" s="5"/>
      <c r="G11" s="5"/>
      <c r="H11" s="5"/>
      <c r="I11" s="6"/>
    </row>
    <row r="12" spans="1:9" ht="31.5" customHeight="1">
      <c r="A12" s="4" t="s">
        <v>4</v>
      </c>
      <c r="B12" s="98">
        <f>ROUND(B10-E10-H10,0)</f>
        <v>26367</v>
      </c>
      <c r="C12" s="98"/>
      <c r="D12" s="98"/>
      <c r="E12" s="98"/>
      <c r="F12" s="98"/>
      <c r="G12" s="98"/>
      <c r="H12" s="99">
        <f>B10-E10-H10</f>
        <v>26367</v>
      </c>
      <c r="I12" s="100"/>
    </row>
    <row r="13" spans="1:9" ht="21.75" customHeight="1">
      <c r="A13" s="4"/>
      <c r="B13" s="5"/>
      <c r="C13" s="5"/>
      <c r="D13" s="5"/>
      <c r="E13" s="5"/>
      <c r="F13" s="5"/>
      <c r="G13" s="5"/>
      <c r="H13" s="5"/>
      <c r="I13" s="6"/>
    </row>
    <row r="14" spans="1:9" ht="21.75" customHeight="1">
      <c r="A14" s="4"/>
      <c r="B14" s="5"/>
      <c r="C14" s="94" t="s">
        <v>151</v>
      </c>
      <c r="D14" s="94"/>
      <c r="E14" s="94"/>
      <c r="F14" s="94"/>
      <c r="G14" s="94"/>
      <c r="H14" s="94"/>
      <c r="I14" s="103"/>
    </row>
    <row r="15" spans="1:9" ht="21.75" customHeight="1">
      <c r="A15" s="4"/>
      <c r="B15" s="5"/>
      <c r="C15" s="73"/>
      <c r="D15" s="73"/>
      <c r="E15" s="73"/>
      <c r="F15" s="73"/>
      <c r="G15" s="73"/>
      <c r="H15" s="73"/>
      <c r="I15" s="74"/>
    </row>
    <row r="16" spans="1:9" ht="21.75" customHeight="1">
      <c r="A16" s="4"/>
      <c r="B16" s="5"/>
      <c r="C16" s="5"/>
      <c r="D16" s="5"/>
      <c r="E16" s="5"/>
      <c r="F16" s="5"/>
      <c r="G16" s="5"/>
      <c r="H16" s="5"/>
      <c r="I16" s="6"/>
    </row>
    <row r="17" spans="1:9" ht="21.75" customHeight="1">
      <c r="A17" s="4"/>
      <c r="B17" s="5"/>
      <c r="C17" s="5"/>
      <c r="D17" s="5"/>
      <c r="E17" s="5"/>
      <c r="F17" s="5"/>
      <c r="G17" s="5"/>
      <c r="H17" s="5"/>
      <c r="I17" s="6"/>
    </row>
    <row r="18" spans="1:9" ht="21.75" customHeight="1">
      <c r="A18" s="64" t="s">
        <v>0</v>
      </c>
      <c r="B18" s="5"/>
      <c r="C18" s="5"/>
      <c r="D18" s="5"/>
      <c r="E18" s="5"/>
      <c r="F18" s="5"/>
      <c r="G18" s="5"/>
      <c r="H18" s="5"/>
      <c r="I18" s="6"/>
    </row>
    <row r="19" spans="1:9" ht="21.75" customHeight="1">
      <c r="A19" s="4"/>
      <c r="B19" s="5"/>
      <c r="C19" s="5"/>
      <c r="D19" s="5"/>
      <c r="E19" s="5"/>
      <c r="F19" s="5"/>
      <c r="G19" s="5"/>
      <c r="H19" s="5"/>
      <c r="I19" s="6"/>
    </row>
    <row r="20" spans="1:9" ht="21.75" customHeight="1">
      <c r="A20" s="4"/>
      <c r="B20" s="5"/>
      <c r="C20" s="5"/>
      <c r="D20" s="5"/>
      <c r="E20" s="5"/>
      <c r="F20" s="5"/>
      <c r="G20" s="5"/>
      <c r="H20" s="5"/>
      <c r="I20" s="6"/>
    </row>
    <row r="21" spans="1:9" ht="21.75" customHeight="1">
      <c r="A21" s="4"/>
      <c r="B21" s="5"/>
      <c r="C21" s="5"/>
      <c r="D21" s="5"/>
      <c r="E21" s="5"/>
      <c r="F21" s="5"/>
      <c r="G21" s="5"/>
      <c r="H21" s="5"/>
      <c r="I21" s="6"/>
    </row>
    <row r="22" spans="1:9" ht="21.75" customHeight="1">
      <c r="A22" s="4"/>
      <c r="B22" s="5"/>
      <c r="C22" s="5"/>
      <c r="D22" s="5"/>
      <c r="E22" s="5"/>
      <c r="F22" s="5"/>
      <c r="G22" s="5"/>
      <c r="H22" s="5"/>
      <c r="I22" s="6"/>
    </row>
    <row r="23" spans="1:9" ht="21.75" customHeight="1">
      <c r="A23" s="4"/>
      <c r="B23" s="5"/>
      <c r="C23" s="5"/>
      <c r="D23" s="5"/>
      <c r="E23" s="5"/>
      <c r="F23" s="5"/>
      <c r="G23" s="5"/>
      <c r="H23" s="5"/>
      <c r="I23" s="6"/>
    </row>
    <row r="24" spans="1:9" ht="21.75" customHeight="1">
      <c r="A24" s="4"/>
      <c r="B24" s="5"/>
      <c r="C24" s="5"/>
      <c r="D24" s="5"/>
      <c r="E24" s="5"/>
      <c r="F24" s="5"/>
      <c r="G24" s="5"/>
      <c r="H24" s="5"/>
      <c r="I24" s="6"/>
    </row>
    <row r="25" spans="1:9" ht="21.75" customHeight="1">
      <c r="A25" s="4"/>
      <c r="B25" s="5"/>
      <c r="C25" s="5"/>
      <c r="D25" s="5"/>
      <c r="E25" s="5"/>
      <c r="F25" s="5"/>
      <c r="G25" s="5"/>
      <c r="H25" s="5"/>
      <c r="I25" s="6"/>
    </row>
    <row r="26" spans="1:9" ht="21.75" customHeight="1">
      <c r="A26" s="4"/>
      <c r="B26" s="5"/>
      <c r="C26" s="5"/>
      <c r="D26" s="5"/>
      <c r="E26" s="5"/>
      <c r="F26" s="5"/>
      <c r="G26" s="5"/>
      <c r="H26" s="5"/>
      <c r="I26" s="6"/>
    </row>
    <row r="27" spans="1:9" ht="21.75" customHeight="1">
      <c r="A27" s="4"/>
      <c r="B27" s="5"/>
      <c r="C27" s="5"/>
      <c r="D27" s="5"/>
      <c r="E27" s="5"/>
      <c r="F27" s="5"/>
      <c r="G27" s="5"/>
      <c r="H27" s="5"/>
      <c r="I27" s="6"/>
    </row>
    <row r="28" spans="1:9" ht="21.75" customHeight="1">
      <c r="A28" s="4"/>
      <c r="B28" s="5"/>
      <c r="C28" s="5"/>
      <c r="D28" s="5"/>
      <c r="E28" s="5"/>
      <c r="F28" s="5"/>
      <c r="G28" s="5"/>
      <c r="H28" s="5"/>
      <c r="I28" s="6"/>
    </row>
    <row r="29" spans="1:9" ht="21.75" customHeight="1" thickBot="1">
      <c r="A29" s="7"/>
      <c r="B29" s="8"/>
      <c r="C29" s="8"/>
      <c r="D29" s="8"/>
      <c r="E29" s="8"/>
      <c r="F29" s="8"/>
      <c r="G29" s="8"/>
      <c r="H29" s="8"/>
      <c r="I29" s="9"/>
    </row>
  </sheetData>
  <sheetProtection/>
  <mergeCells count="17">
    <mergeCell ref="A1:I1"/>
    <mergeCell ref="C14:E14"/>
    <mergeCell ref="C8:E8"/>
    <mergeCell ref="B12:G12"/>
    <mergeCell ref="H12:I12"/>
    <mergeCell ref="B3:D3"/>
    <mergeCell ref="H10:I10"/>
    <mergeCell ref="F14:I14"/>
    <mergeCell ref="B4:C4"/>
    <mergeCell ref="E4:F4"/>
    <mergeCell ref="H4:I4"/>
    <mergeCell ref="A2:I2"/>
    <mergeCell ref="B5:I5"/>
    <mergeCell ref="B6:I6"/>
    <mergeCell ref="B7:I7"/>
    <mergeCell ref="B10:C10"/>
    <mergeCell ref="E10:F10"/>
  </mergeCells>
  <conditionalFormatting sqref="M6">
    <cfRule type="cellIs" priority="2" dxfId="4" operator="equal" stopIfTrue="1">
      <formula>"記得公司要相對提撥2%補充保費"</formula>
    </cfRule>
  </conditionalFormatting>
  <conditionalFormatting sqref="J1">
    <cfRule type="cellIs" priority="1" dxfId="4" operator="equal" stopIfTrue="1">
      <formula>"記得公司要相對提撥2%補充保費"</formula>
    </cfRule>
  </conditionalFormatting>
  <printOptions horizontalCentered="1"/>
  <pageMargins left="0.5118110236220472" right="0.5118110236220472" top="0.7480314960629921" bottom="0.7480314960629921" header="0.31496062992125984" footer="0.31496062992125984"/>
  <pageSetup fitToHeight="1" fitToWidth="1" horizontalDpi="180" verticalDpi="180" orientation="portrait" paperSize="9" scale="99" r:id="rId1"/>
</worksheet>
</file>

<file path=xl/worksheets/sheet2.xml><?xml version="1.0" encoding="utf-8"?>
<worksheet xmlns="http://schemas.openxmlformats.org/spreadsheetml/2006/main" xmlns:r="http://schemas.openxmlformats.org/officeDocument/2006/relationships">
  <sheetPr>
    <pageSetUpPr fitToPage="1"/>
  </sheetPr>
  <dimension ref="A1:N29"/>
  <sheetViews>
    <sheetView tabSelected="1" zoomScalePageLayoutView="0" workbookViewId="0" topLeftCell="A1">
      <selection activeCell="B11" sqref="B11"/>
    </sheetView>
  </sheetViews>
  <sheetFormatPr defaultColWidth="9.00390625" defaultRowHeight="21.75" customHeight="1"/>
  <cols>
    <col min="1" max="1" width="10.875" style="3" customWidth="1"/>
    <col min="2" max="2" width="9.75390625" style="3" customWidth="1"/>
    <col min="3" max="3" width="8.625" style="3" customWidth="1"/>
    <col min="4" max="4" width="12.75390625" style="3" customWidth="1"/>
    <col min="5" max="6" width="9.75390625" style="3" customWidth="1"/>
    <col min="7" max="7" width="10.50390625" style="3" customWidth="1"/>
    <col min="8" max="9" width="9.75390625" style="3" customWidth="1"/>
    <col min="10" max="10" width="34.00390625" style="3" bestFit="1" customWidth="1"/>
    <col min="11" max="13" width="9.00390625" style="3" customWidth="1"/>
    <col min="14" max="14" width="9.50390625" style="3" bestFit="1" customWidth="1"/>
    <col min="15" max="16384" width="9.00390625" style="3" customWidth="1"/>
  </cols>
  <sheetData>
    <row r="1" spans="1:10" ht="30.75" customHeight="1">
      <c r="A1" s="93" t="s">
        <v>176</v>
      </c>
      <c r="B1" s="93"/>
      <c r="C1" s="93"/>
      <c r="D1" s="93"/>
      <c r="E1" s="93"/>
      <c r="F1" s="93"/>
      <c r="G1" s="93"/>
      <c r="H1" s="93"/>
      <c r="I1" s="93"/>
      <c r="J1" s="70">
        <f>IF(B8=50,"記得公司要相對提撥2%補充保費","")</f>
      </c>
    </row>
    <row r="2" spans="1:9" s="1" customFormat="1" ht="30.75" customHeight="1">
      <c r="A2" s="89" t="s">
        <v>175</v>
      </c>
      <c r="B2" s="89"/>
      <c r="C2" s="89"/>
      <c r="D2" s="89"/>
      <c r="E2" s="89"/>
      <c r="F2" s="89"/>
      <c r="G2" s="89"/>
      <c r="H2" s="89"/>
      <c r="I2" s="89"/>
    </row>
    <row r="3" spans="1:9" s="1" customFormat="1" ht="21.75" customHeight="1" thickBot="1">
      <c r="A3" s="72" t="s">
        <v>150</v>
      </c>
      <c r="B3" s="101"/>
      <c r="C3" s="101"/>
      <c r="D3" s="101"/>
      <c r="E3" s="71"/>
      <c r="F3" s="71"/>
      <c r="G3" s="71"/>
      <c r="H3" s="71"/>
      <c r="I3" s="71"/>
    </row>
    <row r="4" spans="1:9" ht="31.5" customHeight="1">
      <c r="A4" s="82" t="s">
        <v>152</v>
      </c>
      <c r="B4" s="87"/>
      <c r="C4" s="87"/>
      <c r="D4" s="85" t="s">
        <v>167</v>
      </c>
      <c r="E4" s="87"/>
      <c r="F4" s="87"/>
      <c r="G4" s="85" t="s">
        <v>168</v>
      </c>
      <c r="H4" s="87"/>
      <c r="I4" s="88"/>
    </row>
    <row r="5" spans="1:9" ht="43.5" customHeight="1">
      <c r="A5" s="83" t="s">
        <v>153</v>
      </c>
      <c r="B5" s="104"/>
      <c r="C5" s="104"/>
      <c r="D5" s="104"/>
      <c r="E5" s="104"/>
      <c r="F5" s="104"/>
      <c r="G5" s="104"/>
      <c r="H5" s="104"/>
      <c r="I5" s="105"/>
    </row>
    <row r="6" spans="1:9" ht="43.5" customHeight="1">
      <c r="A6" s="83" t="s">
        <v>154</v>
      </c>
      <c r="B6" s="104"/>
      <c r="C6" s="104"/>
      <c r="D6" s="104"/>
      <c r="E6" s="104"/>
      <c r="F6" s="104"/>
      <c r="G6" s="104"/>
      <c r="H6" s="104"/>
      <c r="I6" s="105"/>
    </row>
    <row r="7" spans="1:9" ht="43.5" customHeight="1">
      <c r="A7" s="83" t="s">
        <v>161</v>
      </c>
      <c r="B7" s="104"/>
      <c r="C7" s="104"/>
      <c r="D7" s="104"/>
      <c r="E7" s="104"/>
      <c r="F7" s="104"/>
      <c r="G7" s="104"/>
      <c r="H7" s="104"/>
      <c r="I7" s="105"/>
    </row>
    <row r="8" spans="1:9" ht="37.5" customHeight="1">
      <c r="A8" s="84" t="s">
        <v>178</v>
      </c>
      <c r="B8" s="22" t="s">
        <v>32</v>
      </c>
      <c r="C8" s="106" t="str">
        <f>IF(B8="","",VLOOKUP(B8,'給付代號'!A:B,2,0))</f>
        <v>執行業務所得</v>
      </c>
      <c r="D8" s="107"/>
      <c r="E8" s="108"/>
      <c r="F8" s="22" t="s">
        <v>159</v>
      </c>
      <c r="G8" s="62">
        <f>IF(B8="","",VLOOKUP(B8,'給付代號'!A:D,4,0))</f>
        <v>0.1</v>
      </c>
      <c r="H8" s="62" t="s">
        <v>158</v>
      </c>
      <c r="I8" s="79">
        <f>IF(B8="","",VLOOKUP(B8,'給付代號'!A:C,3,0))</f>
        <v>0.0211</v>
      </c>
    </row>
    <row r="9" spans="1:9" ht="31.5" customHeight="1">
      <c r="A9" s="86"/>
      <c r="B9" s="73"/>
      <c r="C9" s="73"/>
      <c r="D9" s="73"/>
      <c r="E9" s="73"/>
      <c r="F9" s="73"/>
      <c r="G9" s="73"/>
      <c r="H9" s="73"/>
      <c r="I9" s="74"/>
    </row>
    <row r="10" spans="1:9" ht="31.5" customHeight="1">
      <c r="A10" s="81" t="s">
        <v>169</v>
      </c>
      <c r="B10" s="92">
        <v>25000</v>
      </c>
      <c r="C10" s="92"/>
      <c r="D10" s="80" t="s">
        <v>170</v>
      </c>
      <c r="E10" s="92">
        <f>IF(G8="",0,IF(B10*G8&lt;2000,0,B10*G8))</f>
        <v>2500</v>
      </c>
      <c r="F10" s="92"/>
      <c r="G10" s="17" t="s">
        <v>177</v>
      </c>
      <c r="H10" s="92">
        <f>IF(I8="",0,IF(B10&gt;=20000,(B10*I8),0))</f>
        <v>527.5</v>
      </c>
      <c r="I10" s="102"/>
    </row>
    <row r="11" spans="1:9" ht="31.5" customHeight="1">
      <c r="A11" s="4"/>
      <c r="B11" s="5"/>
      <c r="C11" s="5"/>
      <c r="D11" s="5"/>
      <c r="E11" s="5"/>
      <c r="F11" s="5"/>
      <c r="G11" s="5"/>
      <c r="H11" s="5"/>
      <c r="I11" s="6"/>
    </row>
    <row r="12" spans="1:12" ht="31.5" customHeight="1">
      <c r="A12" s="4" t="s">
        <v>4</v>
      </c>
      <c r="B12" s="98">
        <f>ROUND(B10-E10-H10,0)</f>
        <v>21973</v>
      </c>
      <c r="C12" s="98"/>
      <c r="D12" s="98"/>
      <c r="E12" s="98"/>
      <c r="F12" s="98"/>
      <c r="G12" s="98"/>
      <c r="H12" s="99">
        <f>B10-E10-H10</f>
        <v>21972.5</v>
      </c>
      <c r="I12" s="100"/>
      <c r="L12" s="3" t="s">
        <v>173</v>
      </c>
    </row>
    <row r="13" spans="1:14" ht="21.75" customHeight="1">
      <c r="A13" s="4"/>
      <c r="B13" s="5"/>
      <c r="C13" s="5"/>
      <c r="D13" s="5"/>
      <c r="E13" s="5"/>
      <c r="F13" s="5"/>
      <c r="G13" s="5"/>
      <c r="H13" s="5"/>
      <c r="I13" s="6"/>
      <c r="L13" s="3" t="s">
        <v>171</v>
      </c>
      <c r="N13" s="3" t="s">
        <v>172</v>
      </c>
    </row>
    <row r="14" spans="1:14" ht="21.75" customHeight="1">
      <c r="A14" s="4"/>
      <c r="B14" s="5"/>
      <c r="C14" s="94" t="s">
        <v>151</v>
      </c>
      <c r="D14" s="94"/>
      <c r="E14" s="94"/>
      <c r="F14" s="94"/>
      <c r="G14" s="94"/>
      <c r="H14" s="94"/>
      <c r="I14" s="103"/>
      <c r="L14" s="3">
        <v>30000</v>
      </c>
      <c r="N14" s="75">
        <f>L14/(1-(G8+I8))</f>
        <v>34133.576060985324</v>
      </c>
    </row>
    <row r="15" spans="1:9" ht="21.75" customHeight="1">
      <c r="A15" s="4"/>
      <c r="B15" s="5"/>
      <c r="C15" s="73"/>
      <c r="D15" s="73"/>
      <c r="E15" s="73"/>
      <c r="F15" s="73"/>
      <c r="G15" s="73"/>
      <c r="H15" s="73"/>
      <c r="I15" s="74"/>
    </row>
    <row r="16" spans="1:9" ht="21.75" customHeight="1">
      <c r="A16" s="4"/>
      <c r="B16" s="5"/>
      <c r="C16" s="5"/>
      <c r="D16" s="5"/>
      <c r="E16" s="5"/>
      <c r="F16" s="5"/>
      <c r="G16" s="5"/>
      <c r="H16" s="5"/>
      <c r="I16" s="6"/>
    </row>
    <row r="17" spans="1:9" ht="21.75" customHeight="1">
      <c r="A17" s="4"/>
      <c r="B17" s="5"/>
      <c r="C17" s="5"/>
      <c r="D17" s="5"/>
      <c r="E17" s="5"/>
      <c r="F17" s="5"/>
      <c r="G17" s="5"/>
      <c r="H17" s="5"/>
      <c r="I17" s="6"/>
    </row>
    <row r="18" spans="1:9" ht="21.75" customHeight="1">
      <c r="A18" s="64" t="s">
        <v>0</v>
      </c>
      <c r="B18" s="5"/>
      <c r="C18" s="5"/>
      <c r="D18" s="5"/>
      <c r="E18" s="5"/>
      <c r="F18" s="5"/>
      <c r="G18" s="5"/>
      <c r="H18" s="5"/>
      <c r="I18" s="6"/>
    </row>
    <row r="19" spans="1:9" ht="21.75" customHeight="1">
      <c r="A19" s="4"/>
      <c r="B19" s="5"/>
      <c r="C19" s="5"/>
      <c r="D19" s="5"/>
      <c r="E19" s="5"/>
      <c r="F19" s="5"/>
      <c r="G19" s="5"/>
      <c r="H19" s="5"/>
      <c r="I19" s="6"/>
    </row>
    <row r="20" spans="1:9" ht="21.75" customHeight="1">
      <c r="A20" s="4"/>
      <c r="B20" s="5"/>
      <c r="C20" s="5"/>
      <c r="D20" s="5"/>
      <c r="E20" s="5"/>
      <c r="F20" s="5"/>
      <c r="G20" s="5"/>
      <c r="H20" s="5"/>
      <c r="I20" s="6"/>
    </row>
    <row r="21" spans="1:9" ht="21.75" customHeight="1">
      <c r="A21" s="4"/>
      <c r="B21" s="5"/>
      <c r="C21" s="5"/>
      <c r="D21" s="5"/>
      <c r="E21" s="5"/>
      <c r="F21" s="5"/>
      <c r="G21" s="5"/>
      <c r="H21" s="5"/>
      <c r="I21" s="6"/>
    </row>
    <row r="22" spans="1:9" ht="21.75" customHeight="1">
      <c r="A22" s="4"/>
      <c r="B22" s="5"/>
      <c r="C22" s="5"/>
      <c r="D22" s="5"/>
      <c r="E22" s="5"/>
      <c r="F22" s="5"/>
      <c r="G22" s="5"/>
      <c r="H22" s="5"/>
      <c r="I22" s="6"/>
    </row>
    <row r="23" spans="1:9" ht="21.75" customHeight="1">
      <c r="A23" s="4"/>
      <c r="B23" s="5"/>
      <c r="C23" s="5"/>
      <c r="D23" s="5"/>
      <c r="E23" s="5"/>
      <c r="F23" s="5"/>
      <c r="G23" s="5"/>
      <c r="H23" s="5"/>
      <c r="I23" s="6"/>
    </row>
    <row r="24" spans="1:9" ht="21.75" customHeight="1">
      <c r="A24" s="4"/>
      <c r="B24" s="5"/>
      <c r="C24" s="5"/>
      <c r="D24" s="5"/>
      <c r="E24" s="5"/>
      <c r="F24" s="5"/>
      <c r="G24" s="5"/>
      <c r="H24" s="5"/>
      <c r="I24" s="6"/>
    </row>
    <row r="25" spans="1:9" ht="21.75" customHeight="1">
      <c r="A25" s="4"/>
      <c r="B25" s="5"/>
      <c r="C25" s="5"/>
      <c r="D25" s="5"/>
      <c r="E25" s="5"/>
      <c r="F25" s="5"/>
      <c r="G25" s="5"/>
      <c r="H25" s="5"/>
      <c r="I25" s="6"/>
    </row>
    <row r="26" spans="1:9" ht="21.75" customHeight="1">
      <c r="A26" s="4"/>
      <c r="B26" s="5"/>
      <c r="C26" s="5"/>
      <c r="D26" s="5"/>
      <c r="E26" s="5"/>
      <c r="F26" s="5"/>
      <c r="G26" s="5"/>
      <c r="H26" s="5"/>
      <c r="I26" s="6"/>
    </row>
    <row r="27" spans="1:9" ht="21.75" customHeight="1">
      <c r="A27" s="4"/>
      <c r="B27" s="5"/>
      <c r="C27" s="5"/>
      <c r="D27" s="5"/>
      <c r="E27" s="5"/>
      <c r="F27" s="5"/>
      <c r="G27" s="5"/>
      <c r="H27" s="5"/>
      <c r="I27" s="6"/>
    </row>
    <row r="28" spans="1:9" ht="21.75" customHeight="1">
      <c r="A28" s="4"/>
      <c r="B28" s="5"/>
      <c r="C28" s="5"/>
      <c r="D28" s="5"/>
      <c r="E28" s="5"/>
      <c r="F28" s="5"/>
      <c r="G28" s="5"/>
      <c r="H28" s="5"/>
      <c r="I28" s="6"/>
    </row>
    <row r="29" spans="1:9" ht="21.75" customHeight="1" thickBot="1">
      <c r="A29" s="7"/>
      <c r="B29" s="8"/>
      <c r="C29" s="8"/>
      <c r="D29" s="8"/>
      <c r="E29" s="8"/>
      <c r="F29" s="8"/>
      <c r="G29" s="8"/>
      <c r="H29" s="8"/>
      <c r="I29" s="9"/>
    </row>
  </sheetData>
  <sheetProtection/>
  <mergeCells count="17">
    <mergeCell ref="H10:I10"/>
    <mergeCell ref="A1:I1"/>
    <mergeCell ref="A2:I2"/>
    <mergeCell ref="B3:D3"/>
    <mergeCell ref="B4:C4"/>
    <mergeCell ref="E4:F4"/>
    <mergeCell ref="H4:I4"/>
    <mergeCell ref="B12:G12"/>
    <mergeCell ref="H12:I12"/>
    <mergeCell ref="C14:E14"/>
    <mergeCell ref="F14:I14"/>
    <mergeCell ref="B5:I5"/>
    <mergeCell ref="B6:I6"/>
    <mergeCell ref="B7:I7"/>
    <mergeCell ref="C8:E8"/>
    <mergeCell ref="B10:C10"/>
    <mergeCell ref="E10:F10"/>
  </mergeCells>
  <conditionalFormatting sqref="M6">
    <cfRule type="cellIs" priority="2" dxfId="4" operator="equal" stopIfTrue="1">
      <formula>"記得公司要相對提撥2%補充保費"</formula>
    </cfRule>
  </conditionalFormatting>
  <conditionalFormatting sqref="J1">
    <cfRule type="cellIs" priority="1" dxfId="4" operator="equal" stopIfTrue="1">
      <formula>"記得公司要相對提撥2%補充保費"</formula>
    </cfRule>
  </conditionalFormatting>
  <printOptions horizontalCentered="1"/>
  <pageMargins left="0.5118110236220472" right="0.5118110236220472" top="0.7480314960629921" bottom="0.7480314960629921" header="0.31496062992125984" footer="0.31496062992125984"/>
  <pageSetup fitToHeight="1" fitToWidth="1" horizontalDpi="180" verticalDpi="180" orientation="portrait" paperSize="9" scale="99" r:id="rId1"/>
</worksheet>
</file>

<file path=xl/worksheets/sheet3.xml><?xml version="1.0" encoding="utf-8"?>
<worksheet xmlns="http://schemas.openxmlformats.org/spreadsheetml/2006/main" xmlns:r="http://schemas.openxmlformats.org/officeDocument/2006/relationships">
  <sheetPr>
    <tabColor rgb="FFFFC000"/>
  </sheetPr>
  <dimension ref="A1:O29"/>
  <sheetViews>
    <sheetView zoomScalePageLayoutView="0" workbookViewId="0" topLeftCell="A1">
      <selection activeCell="D18" sqref="D18"/>
    </sheetView>
  </sheetViews>
  <sheetFormatPr defaultColWidth="9.00390625" defaultRowHeight="21.75" customHeight="1"/>
  <cols>
    <col min="1" max="1" width="10.875" style="3" customWidth="1"/>
    <col min="2" max="3" width="9.75390625" style="3" customWidth="1"/>
    <col min="4" max="4" width="12.75390625" style="3" customWidth="1"/>
    <col min="5" max="6" width="9.75390625" style="3" customWidth="1"/>
    <col min="7" max="7" width="10.50390625" style="3" customWidth="1"/>
    <col min="8" max="9" width="9.75390625" style="3" customWidth="1"/>
    <col min="10" max="16384" width="9.00390625" style="3" customWidth="1"/>
  </cols>
  <sheetData>
    <row r="1" spans="1:9" ht="30.75" customHeight="1">
      <c r="A1" s="109" t="s">
        <v>156</v>
      </c>
      <c r="B1" s="109"/>
      <c r="C1" s="109"/>
      <c r="D1" s="109"/>
      <c r="E1" s="109"/>
      <c r="F1" s="109"/>
      <c r="G1" s="109"/>
      <c r="H1" s="109"/>
      <c r="I1" s="109"/>
    </row>
    <row r="2" spans="1:9" s="1" customFormat="1" ht="30.75" customHeight="1">
      <c r="A2" s="89" t="s">
        <v>2</v>
      </c>
      <c r="B2" s="89"/>
      <c r="C2" s="89"/>
      <c r="D2" s="89"/>
      <c r="E2" s="89"/>
      <c r="F2" s="89"/>
      <c r="G2" s="89"/>
      <c r="H2" s="89"/>
      <c r="I2" s="89"/>
    </row>
    <row r="3" spans="1:9" s="1" customFormat="1" ht="21.75" customHeight="1" thickBot="1">
      <c r="A3" s="10" t="s">
        <v>150</v>
      </c>
      <c r="B3" s="101">
        <v>41304</v>
      </c>
      <c r="C3" s="101"/>
      <c r="D3" s="101"/>
      <c r="E3" s="61"/>
      <c r="F3" s="61"/>
      <c r="G3" s="61"/>
      <c r="H3" s="61"/>
      <c r="I3" s="61"/>
    </row>
    <row r="4" spans="1:9" ht="31.5" customHeight="1">
      <c r="A4" s="57" t="s">
        <v>152</v>
      </c>
      <c r="B4" s="87" t="s">
        <v>162</v>
      </c>
      <c r="C4" s="87"/>
      <c r="D4" s="58" t="s">
        <v>3</v>
      </c>
      <c r="E4" s="87" t="s">
        <v>163</v>
      </c>
      <c r="F4" s="87"/>
      <c r="G4" s="58" t="s">
        <v>1</v>
      </c>
      <c r="H4" s="87" t="s">
        <v>164</v>
      </c>
      <c r="I4" s="88"/>
    </row>
    <row r="5" spans="1:15" ht="43.5" customHeight="1">
      <c r="A5" s="59" t="s">
        <v>153</v>
      </c>
      <c r="B5" s="90" t="s">
        <v>160</v>
      </c>
      <c r="C5" s="90"/>
      <c r="D5" s="90"/>
      <c r="E5" s="90"/>
      <c r="F5" s="90"/>
      <c r="G5" s="90"/>
      <c r="H5" s="90"/>
      <c r="I5" s="91"/>
      <c r="K5" s="68" t="s">
        <v>166</v>
      </c>
      <c r="L5" s="68"/>
      <c r="M5" s="68"/>
      <c r="N5" s="68"/>
      <c r="O5" s="68"/>
    </row>
    <row r="6" spans="1:9" ht="43.5" customHeight="1">
      <c r="A6" s="59" t="s">
        <v>154</v>
      </c>
      <c r="B6" s="90" t="s">
        <v>160</v>
      </c>
      <c r="C6" s="90"/>
      <c r="D6" s="90"/>
      <c r="E6" s="90"/>
      <c r="F6" s="90"/>
      <c r="G6" s="90"/>
      <c r="H6" s="90"/>
      <c r="I6" s="91"/>
    </row>
    <row r="7" spans="1:9" ht="43.5" customHeight="1">
      <c r="A7" s="59" t="s">
        <v>161</v>
      </c>
      <c r="B7" s="90" t="s">
        <v>165</v>
      </c>
      <c r="C7" s="90"/>
      <c r="D7" s="90"/>
      <c r="E7" s="90"/>
      <c r="F7" s="90"/>
      <c r="G7" s="90"/>
      <c r="H7" s="90"/>
      <c r="I7" s="91"/>
    </row>
    <row r="8" spans="1:9" ht="37.5" customHeight="1">
      <c r="A8" s="65" t="s">
        <v>155</v>
      </c>
      <c r="B8" s="67" t="s">
        <v>32</v>
      </c>
      <c r="C8" s="106" t="str">
        <f>IF(B8="","",VLOOKUP(B8,'給付代號'!A:B,2,0))</f>
        <v>執行業務所得</v>
      </c>
      <c r="D8" s="107"/>
      <c r="E8" s="108"/>
      <c r="F8" s="21" t="s">
        <v>159</v>
      </c>
      <c r="G8" s="62">
        <f>IF(B8="","",VLOOKUP(B8,'給付代號'!A:D,4,0))</f>
        <v>0.1</v>
      </c>
      <c r="H8" s="63" t="s">
        <v>158</v>
      </c>
      <c r="I8" s="66">
        <f>IF(B8="","",VLOOKUP(B8,'給付代號'!A:C,3,0))</f>
        <v>0.0211</v>
      </c>
    </row>
    <row r="9" spans="1:9" ht="31.5" customHeight="1">
      <c r="A9" s="60"/>
      <c r="B9" s="14"/>
      <c r="C9" s="10"/>
      <c r="D9" s="10"/>
      <c r="E9" s="10"/>
      <c r="F9" s="10"/>
      <c r="G9" s="10"/>
      <c r="H9" s="10"/>
      <c r="I9" s="11"/>
    </row>
    <row r="10" spans="1:9" ht="31.5" customHeight="1">
      <c r="A10" s="4" t="s">
        <v>169</v>
      </c>
      <c r="B10" s="111">
        <v>5000</v>
      </c>
      <c r="C10" s="111"/>
      <c r="D10" s="5" t="s">
        <v>170</v>
      </c>
      <c r="E10" s="99">
        <f>IF(G8="",0,IF(B10*G8&lt;2000,0,B10*G8))</f>
        <v>0</v>
      </c>
      <c r="F10" s="99"/>
      <c r="G10" s="12" t="s">
        <v>157</v>
      </c>
      <c r="H10" s="99">
        <f>IF(I8="",0,IF(B10&gt;=5000,(B10*I8),0))</f>
        <v>105.5</v>
      </c>
      <c r="I10" s="100"/>
    </row>
    <row r="11" spans="1:9" ht="31.5" customHeight="1">
      <c r="A11" s="4"/>
      <c r="B11" s="5"/>
      <c r="C11" s="5"/>
      <c r="D11" s="5"/>
      <c r="E11" s="5"/>
      <c r="F11" s="5"/>
      <c r="G11" s="5"/>
      <c r="H11" s="5"/>
      <c r="I11" s="6"/>
    </row>
    <row r="12" spans="1:9" ht="31.5" customHeight="1">
      <c r="A12" s="4" t="s">
        <v>4</v>
      </c>
      <c r="B12" s="110">
        <f>ROUND(B10-E10-H10,0)</f>
        <v>4895</v>
      </c>
      <c r="C12" s="110"/>
      <c r="D12" s="110"/>
      <c r="E12" s="110"/>
      <c r="F12" s="110"/>
      <c r="G12" s="110"/>
      <c r="H12" s="99">
        <f>B10-E10-H10</f>
        <v>4894.5</v>
      </c>
      <c r="I12" s="100"/>
    </row>
    <row r="13" spans="1:9" ht="21.75" customHeight="1">
      <c r="A13" s="4"/>
      <c r="B13" s="5"/>
      <c r="C13" s="5"/>
      <c r="D13" s="5"/>
      <c r="E13" s="5"/>
      <c r="F13" s="5"/>
      <c r="G13" s="5"/>
      <c r="H13" s="5"/>
      <c r="I13" s="6"/>
    </row>
    <row r="14" spans="1:9" ht="21.75" customHeight="1">
      <c r="A14" s="4"/>
      <c r="B14" s="5"/>
      <c r="C14" s="94" t="s">
        <v>151</v>
      </c>
      <c r="D14" s="94"/>
      <c r="E14" s="94"/>
      <c r="F14" s="94"/>
      <c r="G14" s="94"/>
      <c r="H14" s="94"/>
      <c r="I14" s="103"/>
    </row>
    <row r="15" spans="1:9" ht="21.75" customHeight="1">
      <c r="A15" s="4"/>
      <c r="B15" s="5"/>
      <c r="C15" s="10"/>
      <c r="D15" s="10"/>
      <c r="E15" s="10"/>
      <c r="F15" s="10"/>
      <c r="G15" s="10"/>
      <c r="H15" s="10"/>
      <c r="I15" s="11"/>
    </row>
    <row r="16" spans="1:9" ht="21.75" customHeight="1">
      <c r="A16" s="4"/>
      <c r="B16" s="5"/>
      <c r="C16" s="5"/>
      <c r="D16" s="5"/>
      <c r="E16" s="5"/>
      <c r="F16" s="5"/>
      <c r="G16" s="5"/>
      <c r="H16" s="5"/>
      <c r="I16" s="6"/>
    </row>
    <row r="17" spans="1:9" ht="21.75" customHeight="1">
      <c r="A17" s="4"/>
      <c r="B17" s="5"/>
      <c r="C17" s="5"/>
      <c r="D17" s="5"/>
      <c r="E17" s="5"/>
      <c r="F17" s="5"/>
      <c r="G17" s="5"/>
      <c r="H17" s="5"/>
      <c r="I17" s="6"/>
    </row>
    <row r="18" spans="1:9" ht="21.75" customHeight="1">
      <c r="A18" s="64" t="s">
        <v>0</v>
      </c>
      <c r="B18" s="5"/>
      <c r="C18" s="5"/>
      <c r="D18" s="5"/>
      <c r="E18" s="5"/>
      <c r="F18" s="5"/>
      <c r="G18" s="5"/>
      <c r="H18" s="5"/>
      <c r="I18" s="6"/>
    </row>
    <row r="19" spans="1:9" ht="21.75" customHeight="1">
      <c r="A19" s="4"/>
      <c r="B19" s="5"/>
      <c r="C19" s="5"/>
      <c r="D19" s="5"/>
      <c r="E19" s="5"/>
      <c r="F19" s="5"/>
      <c r="G19" s="5"/>
      <c r="H19" s="5"/>
      <c r="I19" s="6"/>
    </row>
    <row r="20" spans="1:9" ht="21.75" customHeight="1">
      <c r="A20" s="4"/>
      <c r="B20" s="5"/>
      <c r="C20" s="5"/>
      <c r="D20" s="5"/>
      <c r="E20" s="5"/>
      <c r="F20" s="5"/>
      <c r="G20" s="5"/>
      <c r="H20" s="5"/>
      <c r="I20" s="6"/>
    </row>
    <row r="21" spans="1:9" ht="21.75" customHeight="1">
      <c r="A21" s="4"/>
      <c r="B21" s="5"/>
      <c r="C21" s="5"/>
      <c r="D21" s="5"/>
      <c r="E21" s="5"/>
      <c r="F21" s="5"/>
      <c r="G21" s="5"/>
      <c r="H21" s="5"/>
      <c r="I21" s="6"/>
    </row>
    <row r="22" spans="1:9" ht="21.75" customHeight="1">
      <c r="A22" s="4"/>
      <c r="B22" s="5"/>
      <c r="C22" s="5"/>
      <c r="D22" s="5"/>
      <c r="E22" s="5"/>
      <c r="F22" s="5"/>
      <c r="G22" s="5"/>
      <c r="H22" s="5"/>
      <c r="I22" s="6"/>
    </row>
    <row r="23" spans="1:9" ht="21.75" customHeight="1">
      <c r="A23" s="4"/>
      <c r="B23" s="5"/>
      <c r="C23" s="5"/>
      <c r="D23" s="5"/>
      <c r="E23" s="5"/>
      <c r="F23" s="5"/>
      <c r="G23" s="5"/>
      <c r="H23" s="5"/>
      <c r="I23" s="6"/>
    </row>
    <row r="24" spans="1:9" ht="21.75" customHeight="1">
      <c r="A24" s="4"/>
      <c r="B24" s="5"/>
      <c r="C24" s="5"/>
      <c r="D24" s="5"/>
      <c r="E24" s="5"/>
      <c r="F24" s="5"/>
      <c r="G24" s="5"/>
      <c r="H24" s="5"/>
      <c r="I24" s="6"/>
    </row>
    <row r="25" spans="1:9" ht="21.75" customHeight="1">
      <c r="A25" s="4"/>
      <c r="B25" s="5"/>
      <c r="C25" s="5"/>
      <c r="D25" s="5"/>
      <c r="E25" s="5"/>
      <c r="F25" s="5"/>
      <c r="G25" s="5"/>
      <c r="H25" s="5"/>
      <c r="I25" s="6"/>
    </row>
    <row r="26" spans="1:9" ht="21.75" customHeight="1">
      <c r="A26" s="4"/>
      <c r="B26" s="5"/>
      <c r="C26" s="5"/>
      <c r="D26" s="5"/>
      <c r="E26" s="5"/>
      <c r="F26" s="5"/>
      <c r="G26" s="5"/>
      <c r="H26" s="5"/>
      <c r="I26" s="6"/>
    </row>
    <row r="27" spans="1:9" ht="21.75" customHeight="1">
      <c r="A27" s="4"/>
      <c r="B27" s="5"/>
      <c r="C27" s="5"/>
      <c r="D27" s="5"/>
      <c r="E27" s="5"/>
      <c r="F27" s="5"/>
      <c r="G27" s="5"/>
      <c r="H27" s="5"/>
      <c r="I27" s="6"/>
    </row>
    <row r="28" spans="1:9" ht="21.75" customHeight="1">
      <c r="A28" s="4"/>
      <c r="B28" s="5"/>
      <c r="C28" s="5"/>
      <c r="D28" s="5"/>
      <c r="E28" s="5"/>
      <c r="F28" s="5"/>
      <c r="G28" s="5"/>
      <c r="H28" s="5"/>
      <c r="I28" s="6"/>
    </row>
    <row r="29" spans="1:9" ht="21.75" customHeight="1" thickBot="1">
      <c r="A29" s="7"/>
      <c r="B29" s="8"/>
      <c r="C29" s="8"/>
      <c r="D29" s="8"/>
      <c r="E29" s="8"/>
      <c r="F29" s="8"/>
      <c r="G29" s="8"/>
      <c r="H29" s="8"/>
      <c r="I29" s="9"/>
    </row>
  </sheetData>
  <sheetProtection/>
  <mergeCells count="17">
    <mergeCell ref="B12:G12"/>
    <mergeCell ref="H12:I12"/>
    <mergeCell ref="C14:E14"/>
    <mergeCell ref="F14:I14"/>
    <mergeCell ref="B5:I5"/>
    <mergeCell ref="B6:I6"/>
    <mergeCell ref="B7:I7"/>
    <mergeCell ref="C8:E8"/>
    <mergeCell ref="B10:C10"/>
    <mergeCell ref="E10:F10"/>
    <mergeCell ref="H10:I10"/>
    <mergeCell ref="A1:I1"/>
    <mergeCell ref="A2:I2"/>
    <mergeCell ref="B3:D3"/>
    <mergeCell ref="B4:C4"/>
    <mergeCell ref="E4:F4"/>
    <mergeCell ref="H4:I4"/>
  </mergeCells>
  <printOptions horizontalCentered="1"/>
  <pageMargins left="0.5118110236220472" right="0.5118110236220472" top="0.7480314960629921" bottom="0.7480314960629921" header="0.31496062992125984" footer="0.31496062992125984"/>
  <pageSetup horizontalDpi="180" verticalDpi="180" orientation="portrait" paperSize="9" r:id="rId2"/>
  <drawing r:id="rId1"/>
</worksheet>
</file>

<file path=xl/worksheets/sheet4.xml><?xml version="1.0" encoding="utf-8"?>
<worksheet xmlns="http://schemas.openxmlformats.org/spreadsheetml/2006/main" xmlns:r="http://schemas.openxmlformats.org/officeDocument/2006/relationships">
  <dimension ref="A1:E21"/>
  <sheetViews>
    <sheetView zoomScalePageLayoutView="0" workbookViewId="0" topLeftCell="A1">
      <selection activeCell="C22" sqref="C22"/>
    </sheetView>
  </sheetViews>
  <sheetFormatPr defaultColWidth="9.00390625" defaultRowHeight="15.75"/>
  <cols>
    <col min="2" max="2" width="45.125" style="0" customWidth="1"/>
    <col min="3" max="3" width="15.875" style="78" bestFit="1" customWidth="1"/>
    <col min="4" max="4" width="24.125" style="34" bestFit="1" customWidth="1"/>
    <col min="5" max="5" width="25.75390625" style="0" hidden="1" customWidth="1"/>
  </cols>
  <sheetData>
    <row r="1" spans="1:5" ht="16.5">
      <c r="A1" s="13" t="s">
        <v>5</v>
      </c>
      <c r="B1" s="2" t="s">
        <v>6</v>
      </c>
      <c r="C1" s="76" t="s">
        <v>72</v>
      </c>
      <c r="D1" s="69" t="s">
        <v>148</v>
      </c>
      <c r="E1" s="34" t="s">
        <v>149</v>
      </c>
    </row>
    <row r="2" spans="1:4" ht="16.5">
      <c r="A2" s="35">
        <v>50</v>
      </c>
      <c r="B2" s="36" t="s">
        <v>39</v>
      </c>
      <c r="C2" s="77">
        <v>0.0211</v>
      </c>
      <c r="D2" s="69">
        <v>0.05</v>
      </c>
    </row>
    <row r="3" spans="1:4" ht="16.5">
      <c r="A3" s="35">
        <v>51</v>
      </c>
      <c r="B3" s="36" t="s">
        <v>8</v>
      </c>
      <c r="C3" s="77">
        <v>0.0211</v>
      </c>
      <c r="D3" s="69">
        <v>0.1</v>
      </c>
    </row>
    <row r="4" spans="1:4" ht="16.5">
      <c r="A4" s="35">
        <v>52</v>
      </c>
      <c r="B4" s="36" t="s">
        <v>9</v>
      </c>
      <c r="C4" s="77">
        <v>0.0211</v>
      </c>
      <c r="D4" s="69">
        <v>0.1</v>
      </c>
    </row>
    <row r="5" spans="1:4" ht="16.5">
      <c r="A5" s="13">
        <v>53</v>
      </c>
      <c r="B5" s="2" t="s">
        <v>10</v>
      </c>
      <c r="C5" s="76">
        <v>0</v>
      </c>
      <c r="D5" s="69">
        <v>0.1</v>
      </c>
    </row>
    <row r="6" spans="1:4" ht="16.5">
      <c r="A6" s="35">
        <v>54</v>
      </c>
      <c r="B6" s="36" t="s">
        <v>11</v>
      </c>
      <c r="C6" s="77">
        <v>0.0211</v>
      </c>
      <c r="D6" s="69"/>
    </row>
    <row r="7" spans="1:4" ht="16.5">
      <c r="A7" s="35" t="s">
        <v>12</v>
      </c>
      <c r="B7" s="36" t="s">
        <v>13</v>
      </c>
      <c r="C7" s="77">
        <v>0.0211</v>
      </c>
      <c r="D7" s="69">
        <v>0.1</v>
      </c>
    </row>
    <row r="8" spans="1:4" ht="16.5">
      <c r="A8" s="35" t="s">
        <v>14</v>
      </c>
      <c r="B8" s="36" t="s">
        <v>15</v>
      </c>
      <c r="C8" s="77">
        <v>0.0211</v>
      </c>
      <c r="D8" s="69">
        <v>0.1</v>
      </c>
    </row>
    <row r="9" spans="1:4" ht="16.5">
      <c r="A9" s="35" t="s">
        <v>16</v>
      </c>
      <c r="B9" s="36" t="s">
        <v>17</v>
      </c>
      <c r="C9" s="77">
        <v>0.0211</v>
      </c>
      <c r="D9" s="69">
        <v>0.1</v>
      </c>
    </row>
    <row r="10" spans="1:4" ht="16.5">
      <c r="A10" s="13">
        <v>60</v>
      </c>
      <c r="B10" s="2" t="s">
        <v>18</v>
      </c>
      <c r="C10" s="76">
        <v>0</v>
      </c>
      <c r="D10" s="69">
        <v>0.1</v>
      </c>
    </row>
    <row r="11" spans="1:4" ht="16.5">
      <c r="A11" s="13">
        <v>61</v>
      </c>
      <c r="B11" s="2" t="s">
        <v>19</v>
      </c>
      <c r="C11" s="76">
        <v>0</v>
      </c>
      <c r="D11" s="69">
        <v>0.1</v>
      </c>
    </row>
    <row r="12" spans="1:4" ht="16.5">
      <c r="A12" s="13">
        <v>90</v>
      </c>
      <c r="B12" s="2" t="s">
        <v>20</v>
      </c>
      <c r="C12" s="76">
        <v>0</v>
      </c>
      <c r="D12" s="69">
        <v>0.2</v>
      </c>
    </row>
    <row r="13" spans="1:4" ht="16.5">
      <c r="A13" s="13">
        <v>91</v>
      </c>
      <c r="B13" s="2" t="s">
        <v>21</v>
      </c>
      <c r="C13" s="76">
        <v>0</v>
      </c>
      <c r="D13" s="69">
        <v>0.1</v>
      </c>
    </row>
    <row r="14" spans="1:4" ht="16.5">
      <c r="A14" s="13">
        <v>92</v>
      </c>
      <c r="B14" s="2" t="s">
        <v>22</v>
      </c>
      <c r="C14" s="76">
        <v>0</v>
      </c>
      <c r="D14" s="69"/>
    </row>
    <row r="15" spans="1:4" ht="16.5">
      <c r="A15" s="13">
        <v>93</v>
      </c>
      <c r="B15" s="2" t="s">
        <v>23</v>
      </c>
      <c r="C15" s="76">
        <v>0</v>
      </c>
      <c r="D15" s="69"/>
    </row>
    <row r="16" spans="1:4" ht="16.5">
      <c r="A16" s="13">
        <v>94</v>
      </c>
      <c r="B16" s="2" t="s">
        <v>24</v>
      </c>
      <c r="C16" s="76">
        <v>0</v>
      </c>
      <c r="D16" s="69"/>
    </row>
    <row r="17" spans="1:4" ht="16.5">
      <c r="A17" s="13">
        <v>95</v>
      </c>
      <c r="B17" s="2" t="s">
        <v>25</v>
      </c>
      <c r="C17" s="76">
        <v>0</v>
      </c>
      <c r="D17" s="69"/>
    </row>
    <row r="18" spans="1:4" ht="16.5">
      <c r="A18" s="13">
        <v>96</v>
      </c>
      <c r="B18" s="2" t="s">
        <v>26</v>
      </c>
      <c r="C18" s="76">
        <v>0</v>
      </c>
      <c r="D18" s="69"/>
    </row>
    <row r="19" spans="1:4" ht="16.5">
      <c r="A19" s="13">
        <v>97</v>
      </c>
      <c r="B19" s="2" t="s">
        <v>27</v>
      </c>
      <c r="C19" s="76">
        <v>0</v>
      </c>
      <c r="D19" s="69">
        <v>0</v>
      </c>
    </row>
    <row r="20" spans="1:4" ht="16.5">
      <c r="A20" s="35" t="s">
        <v>28</v>
      </c>
      <c r="B20" s="36" t="s">
        <v>29</v>
      </c>
      <c r="C20" s="77">
        <v>0.0211</v>
      </c>
      <c r="D20" s="69">
        <v>0.1</v>
      </c>
    </row>
    <row r="21" spans="1:4" ht="16.5">
      <c r="A21" s="35" t="s">
        <v>30</v>
      </c>
      <c r="B21" s="36" t="s">
        <v>31</v>
      </c>
      <c r="C21" s="77">
        <v>0.0211</v>
      </c>
      <c r="D21" s="69">
        <v>0.1</v>
      </c>
    </row>
  </sheetData>
  <sheetProtection/>
  <autoFilter ref="A1:C2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E7"/>
  <sheetViews>
    <sheetView zoomScalePageLayoutView="0" workbookViewId="0" topLeftCell="A1">
      <selection activeCell="C13" sqref="C13"/>
    </sheetView>
  </sheetViews>
  <sheetFormatPr defaultColWidth="22.00390625" defaultRowHeight="24.75" customHeight="1"/>
  <cols>
    <col min="1" max="1" width="22.00390625" style="0" customWidth="1"/>
    <col min="2" max="2" width="34.625" style="0" customWidth="1"/>
    <col min="3" max="3" width="28.875" style="0" customWidth="1"/>
    <col min="4" max="4" width="44.375" style="0" customWidth="1"/>
  </cols>
  <sheetData>
    <row r="1" spans="1:5" ht="24.75" customHeight="1">
      <c r="A1" s="15" t="s">
        <v>33</v>
      </c>
      <c r="B1" s="16" t="s">
        <v>34</v>
      </c>
      <c r="C1" s="17" t="s">
        <v>35</v>
      </c>
      <c r="D1" s="18" t="s">
        <v>6</v>
      </c>
      <c r="E1" s="17" t="s">
        <v>36</v>
      </c>
    </row>
    <row r="2" spans="1:5" ht="24.75" customHeight="1">
      <c r="A2" s="19" t="s">
        <v>37</v>
      </c>
      <c r="B2" s="20" t="s">
        <v>38</v>
      </c>
      <c r="C2" s="13">
        <v>50</v>
      </c>
      <c r="D2" s="2" t="s">
        <v>7</v>
      </c>
      <c r="E2" s="104">
        <v>14</v>
      </c>
    </row>
    <row r="3" spans="1:5" ht="24.75" customHeight="1">
      <c r="A3" s="19" t="s">
        <v>39</v>
      </c>
      <c r="B3" s="20" t="s">
        <v>40</v>
      </c>
      <c r="C3" s="13">
        <v>50</v>
      </c>
      <c r="D3" s="2" t="s">
        <v>7</v>
      </c>
      <c r="E3" s="104"/>
    </row>
    <row r="4" spans="1:5" ht="24.75" customHeight="1">
      <c r="A4" s="19" t="s">
        <v>41</v>
      </c>
      <c r="B4" s="112" t="s">
        <v>42</v>
      </c>
      <c r="C4" s="13" t="s">
        <v>73</v>
      </c>
      <c r="D4" s="21" t="s">
        <v>52</v>
      </c>
      <c r="E4" s="104"/>
    </row>
    <row r="5" spans="1:5" ht="33">
      <c r="A5" s="19" t="s">
        <v>41</v>
      </c>
      <c r="B5" s="113"/>
      <c r="C5" s="13" t="s">
        <v>53</v>
      </c>
      <c r="D5" s="21" t="s">
        <v>51</v>
      </c>
      <c r="E5" s="104"/>
    </row>
    <row r="6" spans="1:5" ht="24.75" customHeight="1">
      <c r="A6" s="19" t="s">
        <v>43</v>
      </c>
      <c r="B6" s="19" t="s">
        <v>44</v>
      </c>
      <c r="C6" s="13">
        <v>54</v>
      </c>
      <c r="D6" s="2" t="s">
        <v>45</v>
      </c>
      <c r="E6" s="104"/>
    </row>
    <row r="7" spans="1:5" ht="24.75" customHeight="1">
      <c r="A7" s="19" t="s">
        <v>48</v>
      </c>
      <c r="B7" s="20" t="s">
        <v>49</v>
      </c>
      <c r="C7" s="13">
        <v>51</v>
      </c>
      <c r="D7" s="2" t="s">
        <v>50</v>
      </c>
      <c r="E7" s="104"/>
    </row>
  </sheetData>
  <sheetProtection/>
  <mergeCells count="2">
    <mergeCell ref="E2:E7"/>
    <mergeCell ref="B4:B5"/>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D9"/>
  <sheetViews>
    <sheetView zoomScalePageLayoutView="0" workbookViewId="0" topLeftCell="A1">
      <selection activeCell="C13" sqref="C13"/>
    </sheetView>
  </sheetViews>
  <sheetFormatPr defaultColWidth="39.375" defaultRowHeight="29.25" customHeight="1"/>
  <sheetData>
    <row r="1" spans="1:4" ht="29.25" customHeight="1" thickBot="1">
      <c r="A1" s="114" t="s">
        <v>54</v>
      </c>
      <c r="B1" s="114"/>
      <c r="C1" s="114"/>
      <c r="D1" s="114"/>
    </row>
    <row r="2" spans="1:4" ht="29.25" customHeight="1" thickBot="1">
      <c r="A2" s="23" t="s">
        <v>33</v>
      </c>
      <c r="B2" s="24" t="s">
        <v>34</v>
      </c>
      <c r="C2" s="25" t="s">
        <v>55</v>
      </c>
      <c r="D2" s="25" t="s">
        <v>56</v>
      </c>
    </row>
    <row r="3" spans="1:4" ht="78.75" thickBot="1">
      <c r="A3" s="26" t="s">
        <v>57</v>
      </c>
      <c r="B3" s="27" t="s">
        <v>58</v>
      </c>
      <c r="C3" s="28" t="s">
        <v>59</v>
      </c>
      <c r="D3" s="29" t="s">
        <v>60</v>
      </c>
    </row>
    <row r="4" spans="1:4" ht="29.25" customHeight="1" thickBot="1">
      <c r="A4" s="26" t="s">
        <v>71</v>
      </c>
      <c r="B4" s="27" t="s">
        <v>61</v>
      </c>
      <c r="C4" s="115" t="s">
        <v>62</v>
      </c>
      <c r="D4" s="115" t="s">
        <v>63</v>
      </c>
    </row>
    <row r="5" spans="1:4" ht="29.25" customHeight="1" thickBot="1">
      <c r="A5" s="26" t="s">
        <v>41</v>
      </c>
      <c r="B5" s="30" t="s">
        <v>42</v>
      </c>
      <c r="C5" s="116"/>
      <c r="D5" s="116"/>
    </row>
    <row r="6" spans="1:4" ht="29.25" customHeight="1">
      <c r="A6" s="117" t="s">
        <v>43</v>
      </c>
      <c r="B6" s="117" t="s">
        <v>64</v>
      </c>
      <c r="C6" s="31" t="s">
        <v>65</v>
      </c>
      <c r="D6" s="31" t="s">
        <v>66</v>
      </c>
    </row>
    <row r="7" spans="1:4" ht="29.25" customHeight="1" thickBot="1">
      <c r="A7" s="118"/>
      <c r="B7" s="118"/>
      <c r="C7" s="32" t="s">
        <v>67</v>
      </c>
      <c r="D7" s="32" t="s">
        <v>68</v>
      </c>
    </row>
    <row r="8" spans="1:4" ht="29.25" customHeight="1" thickBot="1">
      <c r="A8" s="26" t="s">
        <v>46</v>
      </c>
      <c r="B8" s="30" t="s">
        <v>47</v>
      </c>
      <c r="C8" s="33" t="s">
        <v>62</v>
      </c>
      <c r="D8" s="33" t="s">
        <v>63</v>
      </c>
    </row>
    <row r="9" spans="1:4" ht="29.25" customHeight="1" thickBot="1">
      <c r="A9" s="26" t="s">
        <v>48</v>
      </c>
      <c r="B9" s="27" t="s">
        <v>69</v>
      </c>
      <c r="C9" s="33" t="s">
        <v>62</v>
      </c>
      <c r="D9" s="33" t="s">
        <v>63</v>
      </c>
    </row>
  </sheetData>
  <sheetProtection/>
  <mergeCells count="5">
    <mergeCell ref="A1:D1"/>
    <mergeCell ref="C4:C5"/>
    <mergeCell ref="D4:D5"/>
    <mergeCell ref="A6:A7"/>
    <mergeCell ref="B6:B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F44"/>
  <sheetViews>
    <sheetView zoomScalePageLayoutView="0" workbookViewId="0" topLeftCell="A16">
      <selection activeCell="C13" sqref="C13"/>
    </sheetView>
  </sheetViews>
  <sheetFormatPr defaultColWidth="24.50390625" defaultRowHeight="42" customHeight="1"/>
  <cols>
    <col min="1" max="2" width="24.50390625" style="0" customWidth="1"/>
    <col min="3" max="3" width="37.375" style="0" customWidth="1"/>
  </cols>
  <sheetData>
    <row r="1" spans="1:3" ht="42" customHeight="1">
      <c r="A1" s="37" t="s">
        <v>74</v>
      </c>
      <c r="B1" s="40" t="s">
        <v>76</v>
      </c>
      <c r="C1" s="40" t="s">
        <v>79</v>
      </c>
    </row>
    <row r="2" spans="1:3" ht="42" customHeight="1">
      <c r="A2" s="38" t="s">
        <v>75</v>
      </c>
      <c r="B2" s="41" t="s">
        <v>77</v>
      </c>
      <c r="C2" s="41" t="s">
        <v>80</v>
      </c>
    </row>
    <row r="3" spans="1:3" ht="42" customHeight="1" thickBot="1">
      <c r="A3" s="39"/>
      <c r="B3" s="42" t="s">
        <v>78</v>
      </c>
      <c r="C3" s="42" t="s">
        <v>81</v>
      </c>
    </row>
    <row r="4" spans="1:3" ht="42" customHeight="1">
      <c r="A4" s="119" t="s">
        <v>82</v>
      </c>
      <c r="B4" s="119" t="s">
        <v>83</v>
      </c>
      <c r="C4" s="43" t="s">
        <v>84</v>
      </c>
    </row>
    <row r="5" spans="1:3" ht="42" customHeight="1">
      <c r="A5" s="120"/>
      <c r="B5" s="120"/>
      <c r="C5" s="43" t="s">
        <v>85</v>
      </c>
    </row>
    <row r="6" spans="1:3" ht="42" customHeight="1" thickBot="1">
      <c r="A6" s="121"/>
      <c r="B6" s="121"/>
      <c r="C6" s="44" t="s">
        <v>86</v>
      </c>
    </row>
    <row r="7" spans="1:3" ht="42" customHeight="1">
      <c r="A7" s="119" t="s">
        <v>87</v>
      </c>
      <c r="B7" s="119" t="s">
        <v>88</v>
      </c>
      <c r="C7" s="43" t="s">
        <v>89</v>
      </c>
    </row>
    <row r="8" spans="1:3" ht="42" customHeight="1" thickBot="1">
      <c r="A8" s="121"/>
      <c r="B8" s="121"/>
      <c r="C8" s="44" t="s">
        <v>90</v>
      </c>
    </row>
    <row r="9" spans="1:3" ht="42" customHeight="1">
      <c r="A9" s="119" t="s">
        <v>70</v>
      </c>
      <c r="B9" s="43" t="s">
        <v>91</v>
      </c>
      <c r="C9" s="43" t="s">
        <v>94</v>
      </c>
    </row>
    <row r="10" spans="1:3" ht="42" customHeight="1">
      <c r="A10" s="120"/>
      <c r="B10" s="43" t="s">
        <v>92</v>
      </c>
      <c r="C10" s="45" t="s">
        <v>95</v>
      </c>
    </row>
    <row r="11" spans="1:3" ht="42" customHeight="1" thickBot="1">
      <c r="A11" s="121"/>
      <c r="B11" s="44" t="s">
        <v>93</v>
      </c>
      <c r="C11" s="44" t="s">
        <v>96</v>
      </c>
    </row>
    <row r="12" spans="1:3" ht="42" customHeight="1" thickBot="1">
      <c r="A12" s="46" t="s">
        <v>97</v>
      </c>
      <c r="B12" s="44" t="s">
        <v>88</v>
      </c>
      <c r="C12" s="44" t="s">
        <v>89</v>
      </c>
    </row>
    <row r="13" spans="1:3" ht="42" customHeight="1">
      <c r="A13" s="119" t="s">
        <v>46</v>
      </c>
      <c r="B13" s="43" t="s">
        <v>98</v>
      </c>
      <c r="C13" s="43" t="s">
        <v>103</v>
      </c>
    </row>
    <row r="14" spans="1:3" ht="42" customHeight="1">
      <c r="A14" s="120"/>
      <c r="B14" s="43" t="s">
        <v>99</v>
      </c>
      <c r="C14" s="43" t="s">
        <v>104</v>
      </c>
    </row>
    <row r="15" spans="1:3" ht="42" customHeight="1">
      <c r="A15" s="120"/>
      <c r="B15" s="43" t="s">
        <v>100</v>
      </c>
      <c r="C15" s="43" t="s">
        <v>105</v>
      </c>
    </row>
    <row r="16" spans="1:3" ht="42" customHeight="1">
      <c r="A16" s="120"/>
      <c r="B16" s="43" t="s">
        <v>101</v>
      </c>
      <c r="C16" s="43" t="s">
        <v>106</v>
      </c>
    </row>
    <row r="17" spans="1:3" ht="42" customHeight="1" thickBot="1">
      <c r="A17" s="121"/>
      <c r="B17" s="44" t="s">
        <v>102</v>
      </c>
      <c r="C17" s="44" t="s">
        <v>107</v>
      </c>
    </row>
    <row r="18" spans="1:3" ht="42" customHeight="1" thickBot="1">
      <c r="A18" s="46" t="s">
        <v>108</v>
      </c>
      <c r="B18" s="44" t="s">
        <v>88</v>
      </c>
      <c r="C18" s="44" t="s">
        <v>89</v>
      </c>
    </row>
    <row r="19" spans="1:3" ht="42" customHeight="1" thickBot="1">
      <c r="A19" s="46" t="s">
        <v>109</v>
      </c>
      <c r="B19" s="44" t="s">
        <v>88</v>
      </c>
      <c r="C19" s="44" t="s">
        <v>89</v>
      </c>
    </row>
    <row r="20" spans="1:3" ht="42" customHeight="1" thickBot="1">
      <c r="A20" s="46" t="s">
        <v>110</v>
      </c>
      <c r="B20" s="44" t="s">
        <v>111</v>
      </c>
      <c r="C20" s="44" t="s">
        <v>89</v>
      </c>
    </row>
    <row r="21" spans="1:3" ht="42" customHeight="1">
      <c r="A21" s="119" t="s">
        <v>112</v>
      </c>
      <c r="B21" s="119" t="s">
        <v>113</v>
      </c>
      <c r="C21" s="119" t="s">
        <v>114</v>
      </c>
    </row>
    <row r="22" spans="1:3" ht="42" customHeight="1" thickBot="1">
      <c r="A22" s="121"/>
      <c r="B22" s="121"/>
      <c r="C22" s="121"/>
    </row>
    <row r="23" spans="1:3" ht="42" customHeight="1" thickBot="1">
      <c r="A23" s="46" t="s">
        <v>115</v>
      </c>
      <c r="B23" s="44" t="s">
        <v>116</v>
      </c>
      <c r="C23" s="47" t="s">
        <v>117</v>
      </c>
    </row>
    <row r="24" spans="1:3" ht="42" customHeight="1">
      <c r="A24" s="119" t="s">
        <v>118</v>
      </c>
      <c r="B24" s="119" t="s">
        <v>119</v>
      </c>
      <c r="C24" s="119" t="s">
        <v>120</v>
      </c>
    </row>
    <row r="25" spans="1:3" ht="42" customHeight="1">
      <c r="A25" s="120"/>
      <c r="B25" s="120"/>
      <c r="C25" s="120"/>
    </row>
    <row r="26" spans="1:3" ht="42" customHeight="1" thickBot="1">
      <c r="A26" s="121"/>
      <c r="B26" s="121"/>
      <c r="C26" s="121"/>
    </row>
    <row r="27" spans="1:3" ht="42" customHeight="1">
      <c r="A27" s="119" t="s">
        <v>118</v>
      </c>
      <c r="B27" s="119"/>
      <c r="C27" s="119" t="s">
        <v>121</v>
      </c>
    </row>
    <row r="28" spans="1:3" ht="42" customHeight="1" thickBot="1">
      <c r="A28" s="121"/>
      <c r="B28" s="121"/>
      <c r="C28" s="121"/>
    </row>
    <row r="29" spans="1:3" ht="42" customHeight="1" thickBot="1">
      <c r="A29" s="46" t="s">
        <v>122</v>
      </c>
      <c r="B29" s="44" t="s">
        <v>89</v>
      </c>
      <c r="C29" s="44" t="s">
        <v>89</v>
      </c>
    </row>
    <row r="30" ht="42" customHeight="1">
      <c r="A30" s="3" t="s">
        <v>123</v>
      </c>
    </row>
    <row r="31" ht="42" customHeight="1">
      <c r="A31" s="48" t="s">
        <v>124</v>
      </c>
    </row>
    <row r="32" ht="42" customHeight="1">
      <c r="A32" s="48" t="s">
        <v>125</v>
      </c>
    </row>
    <row r="33" ht="42" customHeight="1">
      <c r="A33" s="49" t="s">
        <v>126</v>
      </c>
    </row>
    <row r="34" ht="42" customHeight="1">
      <c r="A34" s="49"/>
    </row>
    <row r="35" ht="42" customHeight="1">
      <c r="A35" s="50" t="s">
        <v>127</v>
      </c>
    </row>
    <row r="36" ht="42" customHeight="1">
      <c r="A36" s="50" t="s">
        <v>128</v>
      </c>
    </row>
    <row r="37" ht="42" customHeight="1">
      <c r="A37" s="51" t="s">
        <v>129</v>
      </c>
    </row>
    <row r="38" ht="42" customHeight="1" thickBot="1">
      <c r="A38" s="3" t="s">
        <v>130</v>
      </c>
    </row>
    <row r="39" spans="1:6" ht="42" customHeight="1" thickBot="1">
      <c r="A39" s="52" t="s">
        <v>131</v>
      </c>
      <c r="B39" s="53" t="s">
        <v>132</v>
      </c>
      <c r="C39" s="53" t="s">
        <v>133</v>
      </c>
      <c r="D39" s="53" t="s">
        <v>134</v>
      </c>
      <c r="E39" s="53" t="s">
        <v>135</v>
      </c>
      <c r="F39" s="53" t="s">
        <v>136</v>
      </c>
    </row>
    <row r="40" spans="1:6" ht="42" customHeight="1" thickBot="1">
      <c r="A40" s="54" t="s">
        <v>137</v>
      </c>
      <c r="B40" s="55" t="s">
        <v>138</v>
      </c>
      <c r="C40" s="55" t="s">
        <v>139</v>
      </c>
      <c r="D40" s="55" t="s">
        <v>140</v>
      </c>
      <c r="E40" s="55" t="s">
        <v>140</v>
      </c>
      <c r="F40" s="55" t="s">
        <v>141</v>
      </c>
    </row>
    <row r="41" spans="1:6" ht="42" customHeight="1" thickBot="1">
      <c r="A41" s="54" t="s">
        <v>142</v>
      </c>
      <c r="B41" s="55" t="s">
        <v>138</v>
      </c>
      <c r="C41" s="55" t="s">
        <v>143</v>
      </c>
      <c r="D41" s="55" t="s">
        <v>143</v>
      </c>
      <c r="E41" s="55" t="s">
        <v>143</v>
      </c>
      <c r="F41" s="55" t="s">
        <v>143</v>
      </c>
    </row>
    <row r="42" spans="1:6" ht="42" customHeight="1">
      <c r="A42" s="56" t="s">
        <v>144</v>
      </c>
      <c r="B42" s="122" t="s">
        <v>138</v>
      </c>
      <c r="C42" s="122" t="s">
        <v>139</v>
      </c>
      <c r="D42" s="122" t="s">
        <v>146</v>
      </c>
      <c r="E42" s="122" t="s">
        <v>146</v>
      </c>
      <c r="F42" s="122" t="s">
        <v>146</v>
      </c>
    </row>
    <row r="43" spans="1:6" ht="42" customHeight="1" thickBot="1">
      <c r="A43" s="54" t="s">
        <v>145</v>
      </c>
      <c r="B43" s="123"/>
      <c r="C43" s="123"/>
      <c r="D43" s="123"/>
      <c r="E43" s="123"/>
      <c r="F43" s="123"/>
    </row>
    <row r="44" ht="42" customHeight="1">
      <c r="A44" s="3" t="s">
        <v>147</v>
      </c>
    </row>
  </sheetData>
  <sheetProtection/>
  <mergeCells count="20">
    <mergeCell ref="E42:E43"/>
    <mergeCell ref="F42:F43"/>
    <mergeCell ref="A27:A28"/>
    <mergeCell ref="B27:B28"/>
    <mergeCell ref="C27:C28"/>
    <mergeCell ref="B42:B43"/>
    <mergeCell ref="C42:C43"/>
    <mergeCell ref="D42:D43"/>
    <mergeCell ref="A21:A22"/>
    <mergeCell ref="B21:B22"/>
    <mergeCell ref="C21:C22"/>
    <mergeCell ref="A24:A26"/>
    <mergeCell ref="B24:B26"/>
    <mergeCell ref="C24:C26"/>
    <mergeCell ref="A4:A6"/>
    <mergeCell ref="B4:B6"/>
    <mergeCell ref="A7:A8"/>
    <mergeCell ref="B7:B8"/>
    <mergeCell ref="A9:A11"/>
    <mergeCell ref="A13:A1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mimo</cp:lastModifiedBy>
  <cp:lastPrinted>2016-01-19T04:53:58Z</cp:lastPrinted>
  <dcterms:created xsi:type="dcterms:W3CDTF">2013-01-30T12:19:24Z</dcterms:created>
  <dcterms:modified xsi:type="dcterms:W3CDTF">2022-03-28T10:12:14Z</dcterms:modified>
  <cp:category/>
  <cp:version/>
  <cp:contentType/>
  <cp:contentStatus/>
</cp:coreProperties>
</file>