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05" yWindow="45" windowWidth="15570" windowHeight="8085" activeTab="1"/>
  </bookViews>
  <sheets>
    <sheet name="範例" sheetId="7" r:id="rId1"/>
    <sheet name="薪資總表" sheetId="1" r:id="rId2"/>
    <sheet name="薪資扣繳稅額表" sheetId="4" r:id="rId3"/>
    <sheet name="健保分攤表" sheetId="6" r:id="rId4"/>
    <sheet name="勞保分攤表" sheetId="9" r:id="rId5"/>
    <sheet name="就業保險" sheetId="10" r:id="rId6"/>
  </sheets>
  <calcPr calcId="125725"/>
</workbook>
</file>

<file path=xl/calcChain.xml><?xml version="1.0" encoding="utf-8"?>
<calcChain xmlns="http://schemas.openxmlformats.org/spreadsheetml/2006/main">
  <c r="AA68" i="10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B67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5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B61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56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C69" i="9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B67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AC65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5"/>
  <c r="AC64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B61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56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I56" i="6" l="1"/>
  <c r="H56"/>
  <c r="D56"/>
  <c r="F56" s="1"/>
  <c r="I55"/>
  <c r="H55"/>
  <c r="G55"/>
  <c r="F55"/>
  <c r="E55"/>
  <c r="D55"/>
  <c r="I54"/>
  <c r="H54"/>
  <c r="F54"/>
  <c r="E54"/>
  <c r="D54"/>
  <c r="G54" s="1"/>
  <c r="I53"/>
  <c r="H53"/>
  <c r="E53"/>
  <c r="D53"/>
  <c r="F53" s="1"/>
  <c r="I52"/>
  <c r="H52"/>
  <c r="D52"/>
  <c r="E52" s="1"/>
  <c r="I51"/>
  <c r="H51"/>
  <c r="G51"/>
  <c r="F51"/>
  <c r="E51"/>
  <c r="D51"/>
  <c r="I50"/>
  <c r="H50"/>
  <c r="F50"/>
  <c r="E50"/>
  <c r="D50"/>
  <c r="G50" s="1"/>
  <c r="I49"/>
  <c r="H49"/>
  <c r="E49"/>
  <c r="D49"/>
  <c r="F49" s="1"/>
  <c r="I48"/>
  <c r="H48"/>
  <c r="D48"/>
  <c r="E48" s="1"/>
  <c r="I47"/>
  <c r="H47"/>
  <c r="G47"/>
  <c r="F47"/>
  <c r="E47"/>
  <c r="D47"/>
  <c r="I46"/>
  <c r="H46"/>
  <c r="F46"/>
  <c r="E46"/>
  <c r="D46"/>
  <c r="G46" s="1"/>
  <c r="I45"/>
  <c r="H45"/>
  <c r="E45"/>
  <c r="D45"/>
  <c r="F45" s="1"/>
  <c r="I44"/>
  <c r="H44"/>
  <c r="D44"/>
  <c r="G44" s="1"/>
  <c r="I43"/>
  <c r="H43"/>
  <c r="G43"/>
  <c r="F43"/>
  <c r="E43"/>
  <c r="D43"/>
  <c r="I42"/>
  <c r="H42"/>
  <c r="F42"/>
  <c r="E42"/>
  <c r="D42"/>
  <c r="G42" s="1"/>
  <c r="I41"/>
  <c r="H41"/>
  <c r="E41"/>
  <c r="D41"/>
  <c r="F41" s="1"/>
  <c r="I40"/>
  <c r="H40"/>
  <c r="D40"/>
  <c r="E40" s="1"/>
  <c r="I39"/>
  <c r="H39"/>
  <c r="G39"/>
  <c r="F39"/>
  <c r="E39"/>
  <c r="D39"/>
  <c r="I38"/>
  <c r="H38"/>
  <c r="F38"/>
  <c r="E38"/>
  <c r="D38"/>
  <c r="G38" s="1"/>
  <c r="I37"/>
  <c r="H37"/>
  <c r="E37"/>
  <c r="D37"/>
  <c r="F37" s="1"/>
  <c r="I36"/>
  <c r="H36"/>
  <c r="D36"/>
  <c r="E36" s="1"/>
  <c r="I35"/>
  <c r="H35"/>
  <c r="G35"/>
  <c r="F35"/>
  <c r="E35"/>
  <c r="D35"/>
  <c r="I34"/>
  <c r="H34"/>
  <c r="F34"/>
  <c r="E34"/>
  <c r="D34"/>
  <c r="G34" s="1"/>
  <c r="I33"/>
  <c r="H33"/>
  <c r="E33"/>
  <c r="D33"/>
  <c r="G33" s="1"/>
  <c r="I32"/>
  <c r="H32"/>
  <c r="D32"/>
  <c r="F32" s="1"/>
  <c r="I31"/>
  <c r="H31"/>
  <c r="G31"/>
  <c r="F31"/>
  <c r="E31"/>
  <c r="D31"/>
  <c r="I30"/>
  <c r="H30"/>
  <c r="F30"/>
  <c r="E30"/>
  <c r="D30"/>
  <c r="G30" s="1"/>
  <c r="I29"/>
  <c r="H29"/>
  <c r="E29"/>
  <c r="D29"/>
  <c r="F29" s="1"/>
  <c r="I28"/>
  <c r="H28"/>
  <c r="D28"/>
  <c r="F28" s="1"/>
  <c r="I27"/>
  <c r="H27"/>
  <c r="G27"/>
  <c r="F27"/>
  <c r="E27"/>
  <c r="D27"/>
  <c r="I26"/>
  <c r="H26"/>
  <c r="F26"/>
  <c r="E26"/>
  <c r="D26"/>
  <c r="G26" s="1"/>
  <c r="I25"/>
  <c r="H25"/>
  <c r="E25"/>
  <c r="D25"/>
  <c r="G25" s="1"/>
  <c r="I24"/>
  <c r="H24"/>
  <c r="D24"/>
  <c r="F24" s="1"/>
  <c r="I23"/>
  <c r="H23"/>
  <c r="G23"/>
  <c r="F23"/>
  <c r="E23"/>
  <c r="D23"/>
  <c r="I22"/>
  <c r="H22"/>
  <c r="F22"/>
  <c r="E22"/>
  <c r="D22"/>
  <c r="G22" s="1"/>
  <c r="I21"/>
  <c r="H21"/>
  <c r="E21"/>
  <c r="D21"/>
  <c r="G21" s="1"/>
  <c r="I20"/>
  <c r="H20"/>
  <c r="D20"/>
  <c r="F20" s="1"/>
  <c r="I19"/>
  <c r="H19"/>
  <c r="G19"/>
  <c r="F19"/>
  <c r="E19"/>
  <c r="D19"/>
  <c r="I18"/>
  <c r="H18"/>
  <c r="F18"/>
  <c r="E18"/>
  <c r="D18"/>
  <c r="G18" s="1"/>
  <c r="I17"/>
  <c r="H17"/>
  <c r="E17"/>
  <c r="D17"/>
  <c r="G17" s="1"/>
  <c r="I16"/>
  <c r="H16"/>
  <c r="D16"/>
  <c r="G16" s="1"/>
  <c r="I15"/>
  <c r="H15"/>
  <c r="G15"/>
  <c r="F15"/>
  <c r="E15"/>
  <c r="D15"/>
  <c r="I14"/>
  <c r="H14"/>
  <c r="F14"/>
  <c r="E14"/>
  <c r="D14"/>
  <c r="G14" s="1"/>
  <c r="I13"/>
  <c r="H13"/>
  <c r="E13"/>
  <c r="D13"/>
  <c r="F13" s="1"/>
  <c r="I12"/>
  <c r="H12"/>
  <c r="D12"/>
  <c r="E12" s="1"/>
  <c r="I11"/>
  <c r="H11"/>
  <c r="G11"/>
  <c r="F11"/>
  <c r="E11"/>
  <c r="D11"/>
  <c r="I10"/>
  <c r="H10"/>
  <c r="F10"/>
  <c r="E10"/>
  <c r="D10"/>
  <c r="G10" s="1"/>
  <c r="I9"/>
  <c r="H9"/>
  <c r="E9"/>
  <c r="D9"/>
  <c r="F9" s="1"/>
  <c r="I8"/>
  <c r="H8"/>
  <c r="D8"/>
  <c r="E8" s="1"/>
  <c r="I7"/>
  <c r="H7"/>
  <c r="G7"/>
  <c r="F7"/>
  <c r="E7"/>
  <c r="D7"/>
  <c r="B7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I6"/>
  <c r="H6"/>
  <c r="F6"/>
  <c r="E6"/>
  <c r="D6"/>
  <c r="G6" s="1"/>
  <c r="B6"/>
  <c r="I5"/>
  <c r="H5"/>
  <c r="E5"/>
  <c r="D5"/>
  <c r="F5" s="1"/>
  <c r="G8" l="1"/>
  <c r="G12"/>
  <c r="G32"/>
  <c r="G36"/>
  <c r="G40"/>
  <c r="G48"/>
  <c r="G52"/>
  <c r="G56"/>
  <c r="G5"/>
  <c r="F8"/>
  <c r="G9"/>
  <c r="F12"/>
  <c r="G13"/>
  <c r="F16"/>
  <c r="G29"/>
  <c r="F36"/>
  <c r="G37"/>
  <c r="F40"/>
  <c r="G41"/>
  <c r="F44"/>
  <c r="G45"/>
  <c r="F48"/>
  <c r="G49"/>
  <c r="F52"/>
  <c r="G53"/>
  <c r="E16"/>
  <c r="F17"/>
  <c r="E20"/>
  <c r="F21"/>
  <c r="E24"/>
  <c r="F25"/>
  <c r="E28"/>
  <c r="E32"/>
  <c r="F33"/>
  <c r="E44"/>
  <c r="E56"/>
  <c r="G20"/>
  <c r="G24"/>
  <c r="G28"/>
  <c r="S33" i="1"/>
  <c r="R33"/>
  <c r="Q33"/>
  <c r="P33"/>
  <c r="O33"/>
  <c r="N33"/>
  <c r="M33"/>
  <c r="L33"/>
  <c r="K33"/>
  <c r="J33"/>
  <c r="I33"/>
  <c r="H33"/>
  <c r="G33"/>
  <c r="F33"/>
  <c r="T32"/>
  <c r="T31"/>
  <c r="T30"/>
  <c r="T29"/>
  <c r="T28"/>
  <c r="T27"/>
  <c r="S25"/>
  <c r="R25"/>
  <c r="Q25"/>
  <c r="P25"/>
  <c r="O25"/>
  <c r="N25"/>
  <c r="M25"/>
  <c r="L25"/>
  <c r="K25"/>
  <c r="J25"/>
  <c r="I25"/>
  <c r="H25"/>
  <c r="G25"/>
  <c r="F25"/>
  <c r="T24"/>
  <c r="T23"/>
  <c r="T22"/>
  <c r="T21"/>
  <c r="T20"/>
  <c r="T19"/>
  <c r="S17"/>
  <c r="R17"/>
  <c r="Q17"/>
  <c r="P17"/>
  <c r="O17"/>
  <c r="N17"/>
  <c r="M17"/>
  <c r="L17"/>
  <c r="K17"/>
  <c r="J17"/>
  <c r="I17"/>
  <c r="H17"/>
  <c r="G17"/>
  <c r="F17"/>
  <c r="T16"/>
  <c r="T15"/>
  <c r="T14"/>
  <c r="T13"/>
  <c r="T12"/>
  <c r="T11"/>
  <c r="T17" s="1"/>
  <c r="S9"/>
  <c r="R9"/>
  <c r="Q9"/>
  <c r="P9"/>
  <c r="O9"/>
  <c r="N9"/>
  <c r="M9"/>
  <c r="L9"/>
  <c r="K9"/>
  <c r="J9"/>
  <c r="I9"/>
  <c r="H9"/>
  <c r="G9"/>
  <c r="F9"/>
  <c r="T8"/>
  <c r="T7"/>
  <c r="T6"/>
  <c r="T5"/>
  <c r="T4"/>
  <c r="T3"/>
  <c r="T4" i="7"/>
  <c r="T5"/>
  <c r="T6"/>
  <c r="T7"/>
  <c r="T8"/>
  <c r="T3"/>
  <c r="G9"/>
  <c r="H9"/>
  <c r="I9"/>
  <c r="J9"/>
  <c r="K9"/>
  <c r="L9"/>
  <c r="M9"/>
  <c r="N9"/>
  <c r="O9"/>
  <c r="P9"/>
  <c r="Q9"/>
  <c r="R9"/>
  <c r="S9"/>
  <c r="F9"/>
  <c r="T9" l="1"/>
  <c r="T25" i="1"/>
  <c r="T33"/>
  <c r="T9"/>
</calcChain>
</file>

<file path=xl/comments1.xml><?xml version="1.0" encoding="utf-8"?>
<comments xmlns="http://schemas.openxmlformats.org/spreadsheetml/2006/main">
  <authors>
    <author>yang</author>
  </authors>
  <commentList>
    <comment ref="F3" authorId="0">
      <text>
        <r>
          <rPr>
            <b/>
            <sz val="9"/>
            <color indexed="81"/>
            <rFont val="細明體"/>
            <family val="3"/>
            <charset val="136"/>
          </rPr>
          <t xml:space="preserve">上年度年終獎金
(於本年度發放)
</t>
        </r>
      </text>
    </comment>
    <comment ref="G5" authorId="0">
      <text>
        <r>
          <rPr>
            <b/>
            <sz val="9"/>
            <color indexed="81"/>
            <rFont val="細明體"/>
            <family val="3"/>
            <charset val="136"/>
          </rPr>
          <t>每人</t>
        </r>
        <r>
          <rPr>
            <b/>
            <sz val="9"/>
            <color indexed="81"/>
            <rFont val="Tahoma"/>
            <family val="2"/>
          </rPr>
          <t>2400/</t>
        </r>
        <r>
          <rPr>
            <b/>
            <sz val="9"/>
            <color indexed="81"/>
            <rFont val="細明體"/>
            <family val="3"/>
            <charset val="136"/>
          </rPr>
          <t>月
伙食費免稅</t>
        </r>
      </text>
    </comment>
    <comment ref="G6" authorId="0">
      <text>
        <r>
          <rPr>
            <b/>
            <sz val="9"/>
            <color indexed="81"/>
            <rFont val="細明體"/>
            <family val="3"/>
            <charset val="136"/>
          </rPr>
          <t>請留意平日加班46h免稅,超出部分屬應稅。
假日加班屬免稅。
(請附上加班記錄表)</t>
        </r>
      </text>
    </comment>
    <comment ref="G7" authorId="0">
      <text>
        <r>
          <rPr>
            <b/>
            <sz val="9"/>
            <color indexed="81"/>
            <rFont val="細明體"/>
            <family val="3"/>
            <charset val="136"/>
          </rPr>
          <t>代扣員工應負擔
(查勞保表)</t>
        </r>
      </text>
    </comment>
    <comment ref="G8" authorId="0">
      <text>
        <r>
          <rPr>
            <b/>
            <sz val="9"/>
            <color indexed="81"/>
            <rFont val="細明體"/>
            <family val="3"/>
            <charset val="136"/>
          </rPr>
          <t xml:space="preserve">代扣員工應負擔
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細明體"/>
            <family val="3"/>
            <charset val="136"/>
          </rPr>
          <t>查勞保表</t>
        </r>
        <r>
          <rPr>
            <b/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<sst xmlns="http://schemas.openxmlformats.org/spreadsheetml/2006/main" count="427" uniqueCount="199">
  <si>
    <t>編號</t>
    <phoneticPr fontId="1" type="noConversion"/>
  </si>
  <si>
    <t>扶養數</t>
    <phoneticPr fontId="1" type="noConversion"/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</si>
  <si>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</si>
  <si>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</si>
  <si>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</si>
  <si>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</si>
  <si>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</si>
  <si>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</si>
  <si>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</si>
  <si>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</si>
  <si>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</si>
  <si>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</si>
  <si>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</si>
  <si>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伙食費</t>
    <phoneticPr fontId="1" type="noConversion"/>
  </si>
  <si>
    <t>加班費</t>
    <phoneticPr fontId="1" type="noConversion"/>
  </si>
  <si>
    <t>月份</t>
    <phoneticPr fontId="1" type="noConversion"/>
  </si>
  <si>
    <t>一月</t>
    <phoneticPr fontId="1" type="noConversion"/>
  </si>
  <si>
    <t>合計</t>
    <phoneticPr fontId="1" type="noConversion"/>
  </si>
  <si>
    <t>姓名</t>
    <phoneticPr fontId="1" type="noConversion"/>
  </si>
  <si>
    <t>身分證字號</t>
    <phoneticPr fontId="1" type="noConversion"/>
  </si>
  <si>
    <t>戶籍地址(鄰里)</t>
    <phoneticPr fontId="1" type="noConversion"/>
  </si>
  <si>
    <t>薪資          扶養人數</t>
    <phoneticPr fontId="1" type="noConversion"/>
  </si>
  <si>
    <t>扣繳率</t>
    <phoneticPr fontId="1" type="noConversion"/>
  </si>
  <si>
    <t>所得種類                 所得人身分</t>
    <phoneticPr fontId="1" type="noConversion"/>
  </si>
  <si>
    <t>中華民國境內居住之個人及有固定營業場所之營利事業</t>
    <phoneticPr fontId="1" type="noConversion"/>
  </si>
  <si>
    <t>非中華民國境內居住之個人及無固定營業場所之營利事業</t>
    <phoneticPr fontId="1" type="noConversion"/>
  </si>
  <si>
    <t>執行業務報酬</t>
    <phoneticPr fontId="1" type="noConversion"/>
  </si>
  <si>
    <t>薪資</t>
    <phoneticPr fontId="1" type="noConversion"/>
  </si>
  <si>
    <t>(一)5%</t>
    <phoneticPr fontId="1" type="noConversion"/>
  </si>
  <si>
    <t>(一)6％(全月薪資給付總額在$26,820元以下者)</t>
    <phoneticPr fontId="1" type="noConversion"/>
  </si>
  <si>
    <t>(二)按薪資所得扣繳稅額表規定扣繳</t>
    <phoneticPr fontId="1" type="noConversion"/>
  </si>
  <si>
    <t>(二)18％(全月薪資給付總額高於$26,820元者)</t>
    <phoneticPr fontId="1" type="noConversion"/>
  </si>
  <si>
    <t>租金</t>
    <phoneticPr fontId="1" type="noConversion"/>
  </si>
  <si>
    <r>
      <t>給付中華民國境內居住之個人及執行業務者之各類應扣繳所得，如該所得之應扣繳稅額</t>
    </r>
    <r>
      <rPr>
        <b/>
        <u/>
        <sz val="12"/>
        <rFont val="新細明體"/>
        <family val="1"/>
        <charset val="136"/>
      </rPr>
      <t>不超過新臺幣2千元者，免予扣繳</t>
    </r>
    <r>
      <rPr>
        <sz val="12"/>
        <rFont val="新細明體"/>
        <family val="1"/>
        <charset val="136"/>
      </rPr>
      <t>。另如全年給付總額不超過新臺幣1千元者，除免予扣繳外，亦不須填報免扣繳憑單。</t>
    </r>
    <phoneticPr fontId="1" type="noConversion"/>
  </si>
  <si>
    <t>薪資所得扣繳稅額表</t>
    <phoneticPr fontId="1" type="noConversion"/>
  </si>
  <si>
    <t>部分工時勞工適用</t>
  </si>
  <si>
    <t>第3級</t>
  </si>
  <si>
    <t>第4級</t>
  </si>
  <si>
    <t>第5級</t>
  </si>
  <si>
    <t>第6級</t>
  </si>
  <si>
    <t>普通事故費率</t>
  </si>
  <si>
    <t>勞工</t>
  </si>
  <si>
    <t>單位</t>
  </si>
  <si>
    <t xml:space="preserve">          或利用網路快速服務/保險費/給付金額試算/勞保、就保個人保險費試算項下查詢。                                                                                                                                                                                                               </t>
  </si>
  <si>
    <t>第9級</t>
  </si>
  <si>
    <t>第10級</t>
  </si>
  <si>
    <t>第11級</t>
  </si>
  <si>
    <t>第12級</t>
  </si>
  <si>
    <t>第13級</t>
  </si>
  <si>
    <t>第14級</t>
  </si>
  <si>
    <t>第15級</t>
  </si>
  <si>
    <t>第16級</t>
  </si>
  <si>
    <t>第17級</t>
  </si>
  <si>
    <t>第18級</t>
  </si>
  <si>
    <t>第19級</t>
  </si>
  <si>
    <t>投保金額等級</t>
    <phoneticPr fontId="1" type="noConversion"/>
  </si>
  <si>
    <t>月投保金額</t>
  </si>
  <si>
    <t>被保險人及眷屬負擔金額﹝負擔比率30%﹞</t>
  </si>
  <si>
    <t>投保單位負擔金額﹝負擔比率60%﹞</t>
    <phoneticPr fontId="1" type="noConversion"/>
  </si>
  <si>
    <t>本人</t>
    <phoneticPr fontId="1" type="noConversion"/>
  </si>
  <si>
    <t>本人+１眷口</t>
    <phoneticPr fontId="1" type="noConversion"/>
  </si>
  <si>
    <t>本人+２眷口</t>
    <phoneticPr fontId="1" type="noConversion"/>
  </si>
  <si>
    <t>本人+３眷口</t>
    <phoneticPr fontId="1" type="noConversion"/>
  </si>
  <si>
    <t>全民健康保險保險費負擔金額表(三)</t>
    <phoneticPr fontId="1" type="noConversion"/>
  </si>
  <si>
    <t>﹝公、民營事業、機構及有一定雇主之受雇者適用﹞</t>
  </si>
  <si>
    <t>單位：新台幣元</t>
  </si>
  <si>
    <t>政府補助金額﹝補助比率10%﹞</t>
    <phoneticPr fontId="1" type="noConversion"/>
  </si>
  <si>
    <t xml:space="preserve">                          </t>
    <phoneticPr fontId="1" type="noConversion"/>
  </si>
  <si>
    <t>0人</t>
    <phoneticPr fontId="1" type="noConversion"/>
  </si>
  <si>
    <t>王大明</t>
    <phoneticPr fontId="1" type="noConversion"/>
  </si>
  <si>
    <t>A123456789</t>
    <phoneticPr fontId="1" type="noConversion"/>
  </si>
  <si>
    <t>新竹市北區光華一街26號</t>
    <phoneticPr fontId="1" type="noConversion"/>
  </si>
  <si>
    <r>
      <t>勤揚顧問</t>
    </r>
    <r>
      <rPr>
        <sz val="16"/>
        <rFont val="新細明體"/>
        <family val="1"/>
        <charset val="136"/>
      </rPr>
      <t xml:space="preserve">有限公司 </t>
    </r>
    <r>
      <rPr>
        <u/>
        <sz val="16"/>
        <rFont val="新細明體"/>
        <family val="1"/>
        <charset val="136"/>
      </rPr>
      <t xml:space="preserve">   104 </t>
    </r>
    <r>
      <rPr>
        <sz val="16"/>
        <rFont val="新細明體"/>
        <family val="1"/>
        <charset val="136"/>
      </rPr>
      <t>年度    薪  資  表</t>
    </r>
    <phoneticPr fontId="1" type="noConversion"/>
  </si>
  <si>
    <t>獎金津貼</t>
    <phoneticPr fontId="1" type="noConversion"/>
  </si>
  <si>
    <t>代扣勞保</t>
    <phoneticPr fontId="1" type="noConversion"/>
  </si>
  <si>
    <t>代扣健保</t>
    <phoneticPr fontId="1" type="noConversion"/>
  </si>
  <si>
    <t>實際領取</t>
    <phoneticPr fontId="1" type="noConversion"/>
  </si>
  <si>
    <t>上期年終</t>
    <phoneticPr fontId="1" type="noConversion"/>
  </si>
  <si>
    <t>本期年終</t>
    <phoneticPr fontId="1" type="noConversion"/>
  </si>
  <si>
    <t>薪資總額</t>
    <phoneticPr fontId="1" type="noConversion"/>
  </si>
  <si>
    <t>※本表不含勞工保險職業災害保險費，職業災害保險費率依投保單位行業別而有不同，請按繳款單所列職業災害保險費率自行計算，並請依規定職業災害保險費全部由投保單位負擔。</t>
    <phoneticPr fontId="1" type="noConversion"/>
  </si>
  <si>
    <t>第1級</t>
    <phoneticPr fontId="1" type="noConversion"/>
  </si>
  <si>
    <t>第2級</t>
    <phoneticPr fontId="1" type="noConversion"/>
  </si>
  <si>
    <t>第7級</t>
    <phoneticPr fontId="1" type="noConversion"/>
  </si>
  <si>
    <t>第8級</t>
    <phoneticPr fontId="1" type="noConversion"/>
  </si>
  <si>
    <r>
      <t>附註：(一)勞工保險條例第6條第1項第1款至第6款及第8條第1項第1款至第3款規定之被保險人同時符合就業保險法第5條規定者，適用本表負擔保險費。</t>
    </r>
    <r>
      <rPr>
        <b/>
        <sz val="8.5"/>
        <color indexed="8"/>
        <rFont val="標楷體"/>
        <family val="4"/>
        <charset val="136"/>
      </rPr>
      <t/>
    </r>
    <phoneticPr fontId="1" type="noConversion"/>
  </si>
  <si>
    <t>　    (二)勞工保險普通事故保險費率自104年1月1日起由8.5％調整為9％，表列保險費金額係依現行勞工保險普通事故保險費率9%，就業保險費率1%，按被保險人負擔20%，投保單位負擔70%之比例計算。</t>
    <phoneticPr fontId="1" type="noConversion"/>
  </si>
  <si>
    <t xml:space="preserve">      (四)有關被保險人與投保單位應負擔之勞工保險普通事故保險費、職業災害保險費及就業保險費詳細金額，請利用本局網站(www.bli.gov.tw)網路e櫃台 /其他便民服務 /保險費分擔表/一般單位保險費分擔金額表項下查詢，</t>
    <phoneticPr fontId="1" type="noConversion"/>
  </si>
  <si>
    <t>就業保險費率</t>
    <phoneticPr fontId="1" type="noConversion"/>
  </si>
  <si>
    <t>73,001 ~ 73,500</t>
  </si>
  <si>
    <t>73,501 ~ 74,000</t>
  </si>
  <si>
    <t>74,001 ~ 74,500</t>
  </si>
  <si>
    <t>74,501 ~ 75,000</t>
  </si>
  <si>
    <t>75,001 ~ 75,500</t>
  </si>
  <si>
    <t>75,501 ~ 76,000</t>
  </si>
  <si>
    <t>76,001 ~ 76,500</t>
  </si>
  <si>
    <t>76,501 ~ 77,000</t>
  </si>
  <si>
    <t>77,001 ~ 77,500</t>
  </si>
  <si>
    <t>77,501 ~ 78,000</t>
  </si>
  <si>
    <t>78,001 ~ 78,500</t>
  </si>
  <si>
    <t>78,501 ~ 79,000</t>
  </si>
  <si>
    <t>79,001 ~ 79,500</t>
  </si>
  <si>
    <t>79,501 ~ 80,000</t>
  </si>
  <si>
    <t>80,001 ~ 80,500</t>
  </si>
  <si>
    <t>80,501 ~ 81,000</t>
  </si>
  <si>
    <t>81,001 ~ 81,500</t>
  </si>
  <si>
    <t>81,501 ~ 82,000</t>
  </si>
  <si>
    <t>82,001 ~ 82,500</t>
  </si>
  <si>
    <t>82,501 ~ 83,000</t>
  </si>
  <si>
    <t>83,001 ~ 83,500</t>
  </si>
  <si>
    <t>83,501 ~ 84,000</t>
  </si>
  <si>
    <t>84,001 ~ 84,500</t>
  </si>
  <si>
    <t>84,501 ~ 85,000</t>
  </si>
  <si>
    <t>85,001 ~ 85,500</t>
  </si>
  <si>
    <t>85,501 ~ 86,000</t>
  </si>
  <si>
    <t>86,001 ~ 86,500</t>
  </si>
  <si>
    <t>86,501 ~ 87,000</t>
  </si>
  <si>
    <t>87,001 ~ 87,500</t>
  </si>
  <si>
    <t>87,501 ~ 88,000</t>
  </si>
  <si>
    <t>88,001 ~ 88,500</t>
  </si>
  <si>
    <t>88,501 ~ 89,000</t>
  </si>
  <si>
    <t>89,001 ~ 89,500</t>
  </si>
  <si>
    <t>89,501 ~ 90,000</t>
  </si>
  <si>
    <t>90,001 ~ 90,500</t>
  </si>
  <si>
    <t>90,501 ~ 91,000</t>
  </si>
  <si>
    <t>91,001 ~ 91,500</t>
  </si>
  <si>
    <t>91,501 ~ 92,000</t>
  </si>
  <si>
    <t>92,001 ~ 92,500</t>
  </si>
  <si>
    <t>92,501 ~ 93,000</t>
  </si>
  <si>
    <t>93,001 ~ 93,500</t>
  </si>
  <si>
    <t>93,501 ~ 94,000</t>
  </si>
  <si>
    <t>94,001 ~ 94,500</t>
  </si>
  <si>
    <t>94,501 ~ 95,000</t>
  </si>
  <si>
    <t>95,001 ~ 95,500</t>
  </si>
  <si>
    <t>95,501 ~ 96,000</t>
  </si>
  <si>
    <t>96,001 ~ 96,500</t>
  </si>
  <si>
    <t>96,501 ~ 97,000</t>
  </si>
  <si>
    <t>97,001 ~ 97,500</t>
  </si>
  <si>
    <t>97,501 ~ 98,000</t>
  </si>
  <si>
    <t>98,001 ~ 98,500</t>
  </si>
  <si>
    <t>98,501 ~ 99,000</t>
  </si>
  <si>
    <t>99,001 ~ 99,500</t>
  </si>
  <si>
    <t>99,501 ~ 100,000</t>
  </si>
  <si>
    <t>100,001 ~ 100,500</t>
  </si>
  <si>
    <t>100,501 ~ 101,000</t>
  </si>
  <si>
    <t>101,001 ~ 101,500</t>
  </si>
  <si>
    <t>101,501 ~ 102,000</t>
  </si>
  <si>
    <t>102,001 ~ 102,500</t>
  </si>
  <si>
    <t>102,501 ~ 103,000</t>
  </si>
  <si>
    <t>103,001 ~ 103,500</t>
  </si>
  <si>
    <t>103,501 ~ 104,000</t>
  </si>
  <si>
    <t>104,001 ~ 104,500</t>
  </si>
  <si>
    <t>104,501 ~ 105,000</t>
  </si>
  <si>
    <t>105,001 ~ 105,500</t>
  </si>
  <si>
    <t>105,501 ~ 106,000</t>
  </si>
  <si>
    <t>106,001 ~ 106,500</t>
  </si>
  <si>
    <t>106,501 ~ 107,000</t>
  </si>
  <si>
    <t>107,001 ~ 107,500</t>
  </si>
  <si>
    <t>107,501 ~ 108,000</t>
  </si>
  <si>
    <t>108,001 ~ 108,500</t>
  </si>
  <si>
    <t>108,501 ~ 109,000</t>
  </si>
  <si>
    <t>109,001 ~ 109,500</t>
  </si>
  <si>
    <r>
      <t>勤揚</t>
    </r>
    <r>
      <rPr>
        <sz val="16"/>
        <rFont val="新細明體"/>
        <family val="1"/>
        <charset val="136"/>
      </rPr>
      <t xml:space="preserve">有限公司 </t>
    </r>
    <r>
      <rPr>
        <u/>
        <sz val="16"/>
        <rFont val="新細明體"/>
        <family val="1"/>
        <charset val="136"/>
      </rPr>
      <t xml:space="preserve">            </t>
    </r>
    <r>
      <rPr>
        <sz val="16"/>
        <rFont val="新細明體"/>
        <family val="1"/>
        <charset val="136"/>
      </rPr>
      <t>年度    薪  資  表</t>
    </r>
    <phoneticPr fontId="1" type="noConversion"/>
  </si>
  <si>
    <r>
      <t>***注意：固定薪資</t>
    </r>
    <r>
      <rPr>
        <b/>
        <sz val="12"/>
        <color indexed="10"/>
        <rFont val="新細明體"/>
        <family val="1"/>
        <charset val="136"/>
      </rPr>
      <t>按  「薪資扣繳稅額表」</t>
    </r>
    <r>
      <rPr>
        <sz val="12"/>
        <color indexed="10"/>
        <rFont val="新細明體"/>
        <family val="1"/>
        <charset val="136"/>
      </rPr>
      <t>扣繳或可扣繳5%；非固定薪資超過73,001按總額扣繳或可扣繳5%</t>
    </r>
    <phoneticPr fontId="1" type="noConversion"/>
  </si>
  <si>
    <t>105年1月1日起實施</t>
  </si>
  <si>
    <t xml:space="preserve">                         承保組製表</t>
  </si>
  <si>
    <t xml:space="preserve">註:1.自105年1月1日起費率調整為4.69％  </t>
  </si>
  <si>
    <r>
      <t xml:space="preserve">    2.自105年1月1日起調整平均眷口數為0.61人，政府負擔金額含本人
       及平均眷屬人數0.61人，合計1.61人</t>
    </r>
    <r>
      <rPr>
        <b/>
        <sz val="12"/>
        <color indexed="8"/>
        <rFont val="新細明體"/>
        <family val="1"/>
        <charset val="136"/>
      </rPr>
      <t>。</t>
    </r>
  </si>
  <si>
    <t xml:space="preserve">    3.自104年7月1日起配合基本工資調整，第一級調整為20,008元。</t>
  </si>
  <si>
    <r>
      <t>勞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工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普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通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事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故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費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及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就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業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費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合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計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之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被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人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與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投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單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位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分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擔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金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額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表</t>
    </r>
    <r>
      <rPr>
        <sz val="16"/>
        <rFont val="Times New Roman"/>
        <family val="1"/>
      </rPr>
      <t xml:space="preserve"> (</t>
    </r>
    <r>
      <rPr>
        <sz val="16"/>
        <rFont val="標楷體"/>
        <family val="4"/>
        <charset val="136"/>
      </rPr>
      <t>自</t>
    </r>
    <r>
      <rPr>
        <sz val="16"/>
        <rFont val="Times New Roman"/>
        <family val="1"/>
      </rPr>
      <t>105</t>
    </r>
    <r>
      <rPr>
        <sz val="16"/>
        <rFont val="標楷體"/>
        <family val="4"/>
        <charset val="136"/>
      </rPr>
      <t>年</t>
    </r>
    <r>
      <rPr>
        <sz val="16"/>
        <rFont val="Times New Roman"/>
        <family val="1"/>
      </rPr>
      <t>5</t>
    </r>
    <r>
      <rPr>
        <sz val="16"/>
        <rFont val="標楷體"/>
        <family val="4"/>
        <charset val="136"/>
      </rPr>
      <t>月</t>
    </r>
    <r>
      <rPr>
        <sz val="16"/>
        <rFont val="Times New Roman"/>
        <family val="1"/>
      </rPr>
      <t>1</t>
    </r>
    <r>
      <rPr>
        <sz val="16"/>
        <rFont val="標楷體"/>
        <family val="4"/>
        <charset val="136"/>
      </rPr>
      <t>日起適用</t>
    </r>
    <r>
      <rPr>
        <sz val="16"/>
        <rFont val="Times New Roman"/>
        <family val="1"/>
      </rPr>
      <t xml:space="preserve">) </t>
    </r>
    <phoneticPr fontId="1" type="noConversion"/>
  </si>
  <si>
    <t>部分工時勞工、職訓機構受訓者適用</t>
    <phoneticPr fontId="1" type="noConversion"/>
  </si>
  <si>
    <t>第20級</t>
    <phoneticPr fontId="1" type="noConversion"/>
  </si>
  <si>
    <t xml:space="preserve">      (三)本表投保薪資等級金額錄自勞動部105年3月18日勞動保2字第1050140080號令修正發布之「勞工保險投保薪資分級表」(自105年5月1日起施行)。</t>
    <phoneticPr fontId="1" type="noConversion"/>
  </si>
  <si>
    <t xml:space="preserve">            105.03製表</t>
    <phoneticPr fontId="1" type="noConversion"/>
  </si>
  <si>
    <r>
      <t xml:space="preserve">就 業 保 險 保 險 費 被 保 險 人 與 投 保 單 位 分 擔 金 額 表 (自 106年 1 月 1 日 起 適 用) </t>
    </r>
    <r>
      <rPr>
        <b/>
        <sz val="18"/>
        <color indexed="17"/>
        <rFont val="標楷體"/>
        <family val="4"/>
        <charset val="136"/>
      </rPr>
      <t xml:space="preserve">   </t>
    </r>
    <phoneticPr fontId="1" type="noConversion"/>
  </si>
  <si>
    <t>單位：新台幣元</t>
    <phoneticPr fontId="1" type="noConversion"/>
  </si>
  <si>
    <t>部分工時勞工適用</t>
    <phoneticPr fontId="1" type="noConversion"/>
  </si>
  <si>
    <t>第2級</t>
    <phoneticPr fontId="1" type="noConversion"/>
  </si>
  <si>
    <t>第3級</t>
    <phoneticPr fontId="1" type="noConversion"/>
  </si>
  <si>
    <t>第4級</t>
    <phoneticPr fontId="1" type="noConversion"/>
  </si>
  <si>
    <t>第5級</t>
    <phoneticPr fontId="1" type="noConversion"/>
  </si>
  <si>
    <t>第6級</t>
    <phoneticPr fontId="1" type="noConversion"/>
  </si>
  <si>
    <t>第8級</t>
    <phoneticPr fontId="1" type="noConversion"/>
  </si>
  <si>
    <t>第9級</t>
    <phoneticPr fontId="1" type="noConversion"/>
  </si>
  <si>
    <t>第10級</t>
    <phoneticPr fontId="1" type="noConversion"/>
  </si>
  <si>
    <t>第11級</t>
    <phoneticPr fontId="1" type="noConversion"/>
  </si>
  <si>
    <t>第12級</t>
    <phoneticPr fontId="1" type="noConversion"/>
  </si>
  <si>
    <t>第13級</t>
    <phoneticPr fontId="1" type="noConversion"/>
  </si>
  <si>
    <t>第14級</t>
    <phoneticPr fontId="1" type="noConversion"/>
  </si>
  <si>
    <t>第15級</t>
    <phoneticPr fontId="1" type="noConversion"/>
  </si>
  <si>
    <t>第16級</t>
    <phoneticPr fontId="1" type="noConversion"/>
  </si>
  <si>
    <t>第17級</t>
    <phoneticPr fontId="1" type="noConversion"/>
  </si>
  <si>
    <t>第18級</t>
    <phoneticPr fontId="1" type="noConversion"/>
  </si>
  <si>
    <t>附註：(一)就業保險法第5條規定之被保險人適用本表負擔保險費。</t>
    <phoneticPr fontId="1" type="noConversion"/>
  </si>
  <si>
    <t>　    (二)表列保險費金額係依就業保險費率1%，按被保險人負擔20％，投保單位負擔70％之比例計算。</t>
    <phoneticPr fontId="1" type="noConversion"/>
  </si>
  <si>
    <t>　  　(三)有關被保險人與投保單位應負擔之勞工保險普通事故保險費、職業災害保險費及就業保險費詳細金額，請利用本局網站(www.bli.gov.tw)網路e櫃台 / 其他便民服務 /  保險費分擔表/一般單位保險費分擔金額表項下查詢，</t>
    <phoneticPr fontId="1" type="noConversion"/>
  </si>
  <si>
    <t xml:space="preserve">          或利用網路快速服務/保險費/給付金額試算/勞保、就保個人保險費試算項下查詢。   </t>
    <phoneticPr fontId="1" type="noConversion"/>
  </si>
  <si>
    <t>105.10製表</t>
    <phoneticPr fontId="1" type="noConversion"/>
  </si>
  <si>
    <t>(105年)</t>
    <phoneticPr fontId="1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</si>
</sst>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 "/>
    <numFmt numFmtId="177" formatCode="&quot; &quot;#,##0&quot; &quot;;&quot; (&quot;#,##0&quot;)&quot;;&quot; - &quot;;&quot; &quot;@&quot; &quot;"/>
  </numFmts>
  <fonts count="5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8"/>
      <name val="新細明體"/>
      <family val="1"/>
      <charset val="136"/>
    </font>
    <font>
      <sz val="16"/>
      <name val="新細明體"/>
      <family val="1"/>
      <charset val="136"/>
    </font>
    <font>
      <u/>
      <sz val="16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u/>
      <sz val="20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b/>
      <u/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8"/>
      <color indexed="8"/>
      <name val="標楷體"/>
      <family val="4"/>
      <charset val="136"/>
    </font>
    <font>
      <sz val="10"/>
      <color indexed="8"/>
      <name val="新細明體"/>
      <family val="1"/>
      <charset val="136"/>
    </font>
    <font>
      <sz val="8"/>
      <name val="標楷體"/>
      <family val="4"/>
      <charset val="136"/>
    </font>
    <font>
      <sz val="9"/>
      <color indexed="8"/>
      <name val="標楷體"/>
      <family val="4"/>
      <charset val="136"/>
    </font>
    <font>
      <sz val="7"/>
      <color indexed="8"/>
      <name val="新細明體"/>
      <family val="1"/>
      <charset val="136"/>
    </font>
    <font>
      <sz val="8.5"/>
      <color indexed="8"/>
      <name val="標楷體"/>
      <family val="4"/>
      <charset val="136"/>
    </font>
    <font>
      <b/>
      <sz val="8.5"/>
      <color indexed="8"/>
      <name val="標楷體"/>
      <family val="4"/>
      <charset val="136"/>
    </font>
    <font>
      <sz val="12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sz val="10"/>
      <color theme="3"/>
      <name val="新細明體"/>
      <family val="1"/>
      <charset val="136"/>
    </font>
    <font>
      <b/>
      <sz val="18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0"/>
      <color rgb="FFFF0000"/>
      <name val="新細明體"/>
      <family val="1"/>
      <charset val="136"/>
    </font>
    <font>
      <sz val="8"/>
      <color rgb="FFFF0000"/>
      <name val="新細明體"/>
      <family val="1"/>
      <charset val="136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b/>
      <sz val="11"/>
      <color indexed="8"/>
      <name val="標楷體"/>
      <family val="4"/>
      <charset val="136"/>
    </font>
    <font>
      <sz val="11"/>
      <name val="新細明體"/>
      <family val="1"/>
      <charset val="136"/>
    </font>
    <font>
      <sz val="8.5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2"/>
      <color rgb="FF003366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8"/>
      <name val="新細明體"/>
      <family val="1"/>
      <charset val="136"/>
    </font>
    <font>
      <b/>
      <sz val="17"/>
      <color indexed="17"/>
      <name val="標楷體"/>
      <family val="4"/>
      <charset val="136"/>
    </font>
    <font>
      <b/>
      <sz val="18"/>
      <color indexed="17"/>
      <name val="標楷體"/>
      <family val="4"/>
      <charset val="136"/>
    </font>
    <font>
      <b/>
      <sz val="18"/>
      <color indexed="17"/>
      <name val="新細明體"/>
      <family val="1"/>
      <charset val="136"/>
    </font>
    <font>
      <sz val="10"/>
      <color indexed="17"/>
      <name val="標楷體"/>
      <family val="4"/>
      <charset val="136"/>
    </font>
    <font>
      <sz val="12"/>
      <color indexed="17"/>
      <name val="新細明體"/>
      <family val="1"/>
      <charset val="136"/>
    </font>
    <font>
      <sz val="8"/>
      <color indexed="17"/>
      <name val="標楷體"/>
      <family val="4"/>
      <charset val="136"/>
    </font>
    <font>
      <sz val="10"/>
      <color indexed="17"/>
      <name val="新細明體"/>
      <family val="1"/>
      <charset val="136"/>
    </font>
    <font>
      <sz val="9"/>
      <color indexed="17"/>
      <name val="標楷體"/>
      <family val="4"/>
      <charset val="136"/>
    </font>
    <font>
      <sz val="7"/>
      <color indexed="17"/>
      <name val="新細明體"/>
      <family val="1"/>
      <charset val="136"/>
    </font>
    <font>
      <sz val="12"/>
      <color indexed="17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FFFFFF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rgb="FF008000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rgb="FF008000"/>
      </bottom>
      <diagonal/>
    </border>
  </borders>
  <cellStyleXfs count="2">
    <xf numFmtId="0" fontId="0" fillId="0" borderId="0">
      <alignment vertical="center"/>
    </xf>
    <xf numFmtId="41" fontId="12" fillId="0" borderId="0" applyFon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vertical="top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top"/>
    </xf>
    <xf numFmtId="3" fontId="10" fillId="0" borderId="7" xfId="0" applyNumberFormat="1" applyFont="1" applyBorder="1" applyAlignment="1">
      <alignment horizontal="right" vertical="top"/>
    </xf>
    <xf numFmtId="0" fontId="10" fillId="0" borderId="7" xfId="0" applyFont="1" applyBorder="1" applyAlignment="1">
      <alignment horizontal="right" vertical="top"/>
    </xf>
    <xf numFmtId="0" fontId="10" fillId="0" borderId="0" xfId="0" applyFont="1" applyBorder="1" applyAlignment="1">
      <alignment horizontal="center" vertical="top"/>
    </xf>
    <xf numFmtId="3" fontId="10" fillId="0" borderId="0" xfId="0" applyNumberFormat="1" applyFont="1" applyBorder="1" applyAlignment="1">
      <alignment horizontal="right" vertical="top"/>
    </xf>
    <xf numFmtId="0" fontId="1" fillId="0" borderId="11" xfId="0" applyFont="1" applyBorder="1">
      <alignment vertical="center"/>
    </xf>
    <xf numFmtId="0" fontId="0" fillId="0" borderId="13" xfId="0" applyBorder="1">
      <alignment vertical="center"/>
    </xf>
    <xf numFmtId="0" fontId="13" fillId="0" borderId="0" xfId="0" applyFont="1" applyAlignment="1"/>
    <xf numFmtId="0" fontId="14" fillId="0" borderId="0" xfId="0" applyFont="1" applyAlignment="1"/>
    <xf numFmtId="0" fontId="16" fillId="0" borderId="0" xfId="0" applyFont="1" applyAlignment="1"/>
    <xf numFmtId="10" fontId="13" fillId="0" borderId="0" xfId="0" applyNumberFormat="1" applyFont="1" applyAlignment="1"/>
    <xf numFmtId="0" fontId="18" fillId="0" borderId="13" xfId="0" applyFont="1" applyBorder="1" applyAlignment="1">
      <alignment horizontal="center" vertical="center"/>
    </xf>
    <xf numFmtId="0" fontId="19" fillId="0" borderId="0" xfId="0" applyFont="1" applyAlignment="1"/>
    <xf numFmtId="0" fontId="18" fillId="0" borderId="14" xfId="0" applyFont="1" applyBorder="1" applyAlignment="1">
      <alignment horizontal="center" vertical="center"/>
    </xf>
    <xf numFmtId="0" fontId="22" fillId="2" borderId="0" xfId="0" applyFont="1" applyFill="1" applyAlignment="1"/>
    <xf numFmtId="0" fontId="23" fillId="2" borderId="1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30" xfId="0" applyFont="1" applyFill="1" applyBorder="1" applyAlignment="1">
      <alignment horizontal="center" vertical="center"/>
    </xf>
    <xf numFmtId="0" fontId="24" fillId="2" borderId="0" xfId="0" applyFont="1" applyFill="1" applyAlignment="1">
      <alignment vertical="top" wrapText="1"/>
    </xf>
    <xf numFmtId="0" fontId="2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6" fillId="2" borderId="0" xfId="0" applyFont="1" applyFill="1" applyBorder="1" applyAlignment="1">
      <alignment horizontal="centerContinuous"/>
    </xf>
    <xf numFmtId="0" fontId="22" fillId="2" borderId="0" xfId="0" applyFont="1" applyFill="1" applyBorder="1" applyAlignment="1">
      <alignment horizontal="centerContinuous"/>
    </xf>
    <xf numFmtId="0" fontId="23" fillId="2" borderId="0" xfId="0" applyFont="1" applyFill="1" applyBorder="1" applyAlignment="1">
      <alignment horizontal="right"/>
    </xf>
    <xf numFmtId="0" fontId="23" fillId="2" borderId="33" xfId="0" applyFont="1" applyFill="1" applyBorder="1" applyAlignment="1"/>
    <xf numFmtId="0" fontId="27" fillId="2" borderId="0" xfId="0" applyFont="1" applyFill="1" applyAlignment="1"/>
    <xf numFmtId="0" fontId="24" fillId="2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distributed"/>
    </xf>
    <xf numFmtId="0" fontId="15" fillId="0" borderId="21" xfId="0" applyFont="1" applyBorder="1" applyAlignment="1">
      <alignment horizontal="distributed"/>
    </xf>
    <xf numFmtId="0" fontId="15" fillId="0" borderId="12" xfId="0" applyFont="1" applyBorder="1" applyAlignment="1">
      <alignment horizontal="distributed"/>
    </xf>
    <xf numFmtId="176" fontId="18" fillId="0" borderId="1" xfId="0" applyNumberFormat="1" applyFont="1" applyBorder="1" applyAlignment="1">
      <alignment vertical="center"/>
    </xf>
    <xf numFmtId="176" fontId="18" fillId="0" borderId="21" xfId="0" applyNumberFormat="1" applyFont="1" applyBorder="1" applyAlignment="1">
      <alignment vertical="center"/>
    </xf>
    <xf numFmtId="176" fontId="18" fillId="0" borderId="12" xfId="0" applyNumberFormat="1" applyFont="1" applyBorder="1" applyAlignment="1">
      <alignment vertical="center"/>
    </xf>
    <xf numFmtId="0" fontId="18" fillId="0" borderId="31" xfId="0" applyFont="1" applyBorder="1" applyAlignment="1">
      <alignment horizontal="center" vertical="center"/>
    </xf>
    <xf numFmtId="176" fontId="18" fillId="0" borderId="15" xfId="0" applyNumberFormat="1" applyFont="1" applyBorder="1" applyAlignment="1">
      <alignment vertical="center"/>
    </xf>
    <xf numFmtId="176" fontId="18" fillId="0" borderId="16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" xfId="0" applyFont="1" applyBorder="1" applyAlignment="1">
      <alignment horizontal="distributed" vertical="center"/>
    </xf>
    <xf numFmtId="0" fontId="0" fillId="0" borderId="0" xfId="0" applyFont="1" applyAlignment="1"/>
    <xf numFmtId="0" fontId="20" fillId="0" borderId="0" xfId="0" applyFont="1" applyAlignment="1">
      <alignment horizontal="left" vertical="center"/>
    </xf>
    <xf numFmtId="0" fontId="20" fillId="0" borderId="0" xfId="0" applyFont="1" applyAlignment="1"/>
    <xf numFmtId="0" fontId="35" fillId="4" borderId="40" xfId="0" applyFont="1" applyFill="1" applyBorder="1" applyAlignment="1">
      <alignment horizontal="center"/>
    </xf>
    <xf numFmtId="177" fontId="35" fillId="4" borderId="0" xfId="1" applyNumberFormat="1" applyFont="1" applyFill="1" applyAlignment="1">
      <alignment horizontal="center"/>
    </xf>
    <xf numFmtId="0" fontId="35" fillId="4" borderId="41" xfId="0" applyFont="1" applyFill="1" applyBorder="1" applyAlignment="1">
      <alignment horizontal="center"/>
    </xf>
    <xf numFmtId="0" fontId="35" fillId="4" borderId="42" xfId="0" applyFont="1" applyFill="1" applyBorder="1" applyAlignment="1">
      <alignment horizontal="center"/>
    </xf>
    <xf numFmtId="0" fontId="35" fillId="4" borderId="0" xfId="0" applyFont="1" applyFill="1" applyAlignment="1">
      <alignment horizontal="center"/>
    </xf>
    <xf numFmtId="0" fontId="36" fillId="4" borderId="43" xfId="0" applyFont="1" applyFill="1" applyBorder="1" applyAlignment="1">
      <alignment horizontal="center"/>
    </xf>
    <xf numFmtId="0" fontId="36" fillId="4" borderId="44" xfId="0" applyFont="1" applyFill="1" applyBorder="1" applyAlignment="1">
      <alignment horizontal="center"/>
    </xf>
    <xf numFmtId="0" fontId="36" fillId="4" borderId="41" xfId="0" applyFont="1" applyFill="1" applyBorder="1" applyAlignment="1">
      <alignment horizontal="center"/>
    </xf>
    <xf numFmtId="0" fontId="36" fillId="4" borderId="45" xfId="0" applyFont="1" applyFill="1" applyBorder="1" applyAlignment="1">
      <alignment horizontal="center"/>
    </xf>
    <xf numFmtId="0" fontId="35" fillId="4" borderId="46" xfId="0" applyFont="1" applyFill="1" applyBorder="1" applyAlignment="1">
      <alignment horizontal="center"/>
    </xf>
    <xf numFmtId="177" fontId="35" fillId="4" borderId="47" xfId="1" applyNumberFormat="1" applyFont="1" applyFill="1" applyBorder="1" applyAlignment="1">
      <alignment horizontal="center"/>
    </xf>
    <xf numFmtId="0" fontId="35" fillId="4" borderId="48" xfId="0" applyFont="1" applyFill="1" applyBorder="1" applyAlignment="1">
      <alignment horizontal="center"/>
    </xf>
    <xf numFmtId="0" fontId="35" fillId="4" borderId="49" xfId="0" applyFont="1" applyFill="1" applyBorder="1" applyAlignment="1">
      <alignment horizontal="center"/>
    </xf>
    <xf numFmtId="0" fontId="35" fillId="4" borderId="47" xfId="0" applyFont="1" applyFill="1" applyBorder="1" applyAlignment="1">
      <alignment horizontal="center"/>
    </xf>
    <xf numFmtId="0" fontId="36" fillId="4" borderId="48" xfId="0" applyFont="1" applyFill="1" applyBorder="1" applyAlignment="1">
      <alignment horizontal="center"/>
    </xf>
    <xf numFmtId="0" fontId="36" fillId="4" borderId="50" xfId="0" applyFont="1" applyFill="1" applyBorder="1" applyAlignment="1">
      <alignment horizontal="center"/>
    </xf>
    <xf numFmtId="0" fontId="35" fillId="4" borderId="43" xfId="0" applyFont="1" applyFill="1" applyBorder="1" applyAlignment="1">
      <alignment horizontal="center"/>
    </xf>
    <xf numFmtId="0" fontId="35" fillId="4" borderId="51" xfId="0" applyFont="1" applyFill="1" applyBorder="1" applyAlignment="1">
      <alignment horizontal="center"/>
    </xf>
    <xf numFmtId="0" fontId="35" fillId="4" borderId="52" xfId="0" applyFont="1" applyFill="1" applyBorder="1" applyAlignment="1">
      <alignment horizontal="center"/>
    </xf>
    <xf numFmtId="0" fontId="35" fillId="4" borderId="53" xfId="0" applyFont="1" applyFill="1" applyBorder="1" applyAlignment="1">
      <alignment horizontal="center"/>
    </xf>
    <xf numFmtId="177" fontId="35" fillId="4" borderId="53" xfId="1" applyNumberFormat="1" applyFont="1" applyFill="1" applyBorder="1" applyAlignment="1">
      <alignment horizontal="center"/>
    </xf>
    <xf numFmtId="0" fontId="35" fillId="4" borderId="54" xfId="0" applyFont="1" applyFill="1" applyBorder="1" applyAlignment="1">
      <alignment horizontal="center"/>
    </xf>
    <xf numFmtId="177" fontId="35" fillId="4" borderId="55" xfId="1" applyNumberFormat="1" applyFont="1" applyFill="1" applyBorder="1" applyAlignment="1">
      <alignment horizontal="center"/>
    </xf>
    <xf numFmtId="0" fontId="35" fillId="4" borderId="56" xfId="0" applyFont="1" applyFill="1" applyBorder="1" applyAlignment="1">
      <alignment horizontal="center"/>
    </xf>
    <xf numFmtId="0" fontId="35" fillId="4" borderId="57" xfId="0" applyFont="1" applyFill="1" applyBorder="1" applyAlignment="1">
      <alignment horizontal="center"/>
    </xf>
    <xf numFmtId="0" fontId="35" fillId="4" borderId="58" xfId="0" applyFont="1" applyFill="1" applyBorder="1" applyAlignment="1">
      <alignment horizontal="center"/>
    </xf>
    <xf numFmtId="0" fontId="36" fillId="4" borderId="56" xfId="0" applyFont="1" applyFill="1" applyBorder="1" applyAlignment="1">
      <alignment horizontal="center"/>
    </xf>
    <xf numFmtId="0" fontId="36" fillId="4" borderId="59" xfId="0" applyFont="1" applyFill="1" applyBorder="1" applyAlignment="1">
      <alignment horizontal="center"/>
    </xf>
    <xf numFmtId="0" fontId="37" fillId="4" borderId="0" xfId="0" applyFont="1" applyFill="1" applyAlignment="1"/>
    <xf numFmtId="0" fontId="35" fillId="0" borderId="0" xfId="0" applyFont="1" applyAlignment="1">
      <alignment horizontal="right"/>
    </xf>
    <xf numFmtId="0" fontId="35" fillId="4" borderId="0" xfId="0" applyFont="1" applyFill="1" applyAlignment="1"/>
    <xf numFmtId="0" fontId="2" fillId="3" borderId="34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8" fillId="3" borderId="35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3" borderId="36" xfId="0" applyFont="1" applyFill="1" applyBorder="1" applyAlignment="1">
      <alignment horizontal="center" vertical="center"/>
    </xf>
    <xf numFmtId="0" fontId="28" fillId="3" borderId="32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3" borderId="2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8" fillId="4" borderId="0" xfId="0" applyFont="1" applyFill="1" applyAlignment="1">
      <alignment horizontal="left" wrapText="1"/>
    </xf>
    <xf numFmtId="0" fontId="22" fillId="2" borderId="25" xfId="0" applyFont="1" applyFill="1" applyBorder="1" applyAlignment="1">
      <alignment vertical="center" wrapText="1"/>
    </xf>
    <xf numFmtId="0" fontId="22" fillId="2" borderId="29" xfId="0" applyFont="1" applyFill="1" applyBorder="1" applyAlignment="1">
      <alignment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vertical="center" wrapText="1"/>
    </xf>
    <xf numFmtId="0" fontId="22" fillId="2" borderId="27" xfId="0" applyFont="1" applyFill="1" applyBorder="1" applyAlignment="1">
      <alignment vertical="center" wrapText="1"/>
    </xf>
    <xf numFmtId="0" fontId="23" fillId="2" borderId="17" xfId="0" applyFont="1" applyFill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0" fillId="0" borderId="0" xfId="0" applyFont="1" applyAlignment="1"/>
    <xf numFmtId="0" fontId="34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176" fontId="15" fillId="0" borderId="20" xfId="0" applyNumberFormat="1" applyFont="1" applyBorder="1" applyAlignment="1">
      <alignment horizontal="distributed" vertical="center"/>
    </xf>
    <xf numFmtId="176" fontId="15" fillId="0" borderId="21" xfId="0" applyNumberFormat="1" applyFont="1" applyBorder="1" applyAlignment="1">
      <alignment horizontal="distributed" vertical="center"/>
    </xf>
    <xf numFmtId="0" fontId="15" fillId="0" borderId="26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3" xfId="0" applyFont="1" applyBorder="1" applyAlignment="1">
      <alignment vertical="center"/>
    </xf>
    <xf numFmtId="0" fontId="15" fillId="0" borderId="17" xfId="0" applyFont="1" applyBorder="1" applyAlignment="1">
      <alignment horizontal="distributed" vertical="center"/>
    </xf>
    <xf numFmtId="0" fontId="15" fillId="0" borderId="19" xfId="0" applyFont="1" applyBorder="1" applyAlignment="1">
      <alignment horizontal="distributed" vertical="center"/>
    </xf>
    <xf numFmtId="176" fontId="15" fillId="0" borderId="1" xfId="0" applyNumberFormat="1" applyFont="1" applyBorder="1" applyAlignment="1">
      <alignment horizontal="distributed" vertical="center"/>
    </xf>
    <xf numFmtId="0" fontId="20" fillId="0" borderId="39" xfId="0" applyFont="1" applyBorder="1" applyAlignment="1">
      <alignment horizontal="left"/>
    </xf>
    <xf numFmtId="0" fontId="15" fillId="0" borderId="37" xfId="0" applyFont="1" applyBorder="1" applyAlignment="1">
      <alignment vertical="center"/>
    </xf>
    <xf numFmtId="0" fontId="15" fillId="0" borderId="38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9" xfId="0" applyFont="1" applyBorder="1" applyAlignment="1">
      <alignment horizontal="distributed"/>
    </xf>
    <xf numFmtId="0" fontId="15" fillId="0" borderId="10" xfId="0" applyFont="1" applyBorder="1" applyAlignment="1">
      <alignment horizontal="distributed"/>
    </xf>
    <xf numFmtId="176" fontId="17" fillId="0" borderId="1" xfId="0" applyNumberFormat="1" applyFont="1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32" fillId="0" borderId="4" xfId="0" applyFont="1" applyBorder="1" applyAlignment="1">
      <alignment horizontal="left" vertical="center"/>
    </xf>
    <xf numFmtId="0" fontId="33" fillId="0" borderId="4" xfId="0" applyFont="1" applyBorder="1" applyAlignment="1">
      <alignment horizontal="left"/>
    </xf>
    <xf numFmtId="0" fontId="15" fillId="0" borderId="8" xfId="0" applyFont="1" applyBorder="1" applyAlignment="1">
      <alignment horizontal="left" vertical="top"/>
    </xf>
    <xf numFmtId="0" fontId="15" fillId="0" borderId="13" xfId="0" applyFont="1" applyBorder="1" applyAlignment="1">
      <alignment horizontal="left" vertical="top"/>
    </xf>
    <xf numFmtId="0" fontId="15" fillId="0" borderId="13" xfId="0" applyFont="1" applyBorder="1" applyAlignment="1"/>
    <xf numFmtId="0" fontId="15" fillId="0" borderId="18" xfId="0" applyFont="1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8" xfId="0" applyBorder="1" applyAlignment="1">
      <alignment horizontal="distributed"/>
    </xf>
    <xf numFmtId="0" fontId="0" fillId="0" borderId="19" xfId="0" applyBorder="1" applyAlignment="1">
      <alignment horizontal="distributed"/>
    </xf>
    <xf numFmtId="0" fontId="40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9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176" fontId="17" fillId="0" borderId="20" xfId="0" applyNumberFormat="1" applyFont="1" applyBorder="1" applyAlignment="1">
      <alignment horizontal="distributed" vertical="center"/>
    </xf>
    <xf numFmtId="0" fontId="0" fillId="0" borderId="22" xfId="0" applyFont="1" applyBorder="1" applyAlignment="1">
      <alignment horizontal="distributed" vertical="center"/>
    </xf>
    <xf numFmtId="0" fontId="34" fillId="0" borderId="0" xfId="0" applyFont="1" applyAlignment="1">
      <alignment horizontal="left" vertical="center"/>
    </xf>
    <xf numFmtId="0" fontId="43" fillId="0" borderId="60" xfId="0" applyFont="1" applyBorder="1" applyAlignment="1">
      <alignment horizontal="center" vertical="center"/>
    </xf>
    <xf numFmtId="0" fontId="45" fillId="0" borderId="60" xfId="0" applyFont="1" applyBorder="1" applyAlignment="1">
      <alignment horizontal="center" vertical="center"/>
    </xf>
    <xf numFmtId="0" fontId="0" fillId="0" borderId="60" xfId="0" applyBorder="1" applyAlignment="1"/>
    <xf numFmtId="0" fontId="46" fillId="0" borderId="60" xfId="0" applyFont="1" applyBorder="1" applyAlignment="1">
      <alignment horizontal="center"/>
    </xf>
    <xf numFmtId="0" fontId="47" fillId="0" borderId="0" xfId="0" applyFont="1" applyAlignment="1"/>
    <xf numFmtId="0" fontId="48" fillId="0" borderId="61" xfId="0" applyFont="1" applyBorder="1" applyAlignment="1">
      <alignment horizontal="left" vertical="top"/>
    </xf>
    <xf numFmtId="0" fontId="48" fillId="0" borderId="62" xfId="0" applyFont="1" applyBorder="1" applyAlignment="1">
      <alignment horizontal="distributed" vertical="center"/>
    </xf>
    <xf numFmtId="0" fontId="48" fillId="0" borderId="63" xfId="0" applyFont="1" applyBorder="1" applyAlignment="1">
      <alignment horizontal="distributed" vertical="center"/>
    </xf>
    <xf numFmtId="0" fontId="48" fillId="0" borderId="64" xfId="0" applyFont="1" applyBorder="1" applyAlignment="1">
      <alignment horizontal="distributed" vertical="center"/>
    </xf>
    <xf numFmtId="0" fontId="48" fillId="0" borderId="65" xfId="0" applyFont="1" applyBorder="1" applyAlignment="1">
      <alignment horizontal="distributed"/>
    </xf>
    <xf numFmtId="0" fontId="48" fillId="0" borderId="66" xfId="0" applyFont="1" applyBorder="1" applyAlignment="1">
      <alignment horizontal="distributed"/>
    </xf>
    <xf numFmtId="0" fontId="49" fillId="0" borderId="0" xfId="0" applyFont="1" applyAlignment="1"/>
    <xf numFmtId="0" fontId="48" fillId="0" borderId="67" xfId="0" applyFont="1" applyBorder="1" applyAlignment="1">
      <alignment horizontal="left" vertical="top"/>
    </xf>
    <xf numFmtId="176" fontId="48" fillId="0" borderId="68" xfId="0" applyNumberFormat="1" applyFont="1" applyBorder="1" applyAlignment="1">
      <alignment horizontal="distributed" vertical="center"/>
    </xf>
    <xf numFmtId="176" fontId="48" fillId="0" borderId="69" xfId="0" applyNumberFormat="1" applyFont="1" applyBorder="1" applyAlignment="1">
      <alignment horizontal="distributed" vertical="center"/>
    </xf>
    <xf numFmtId="176" fontId="48" fillId="0" borderId="70" xfId="0" applyNumberFormat="1" applyFont="1" applyBorder="1" applyAlignment="1">
      <alignment horizontal="distributed" vertical="center"/>
    </xf>
    <xf numFmtId="0" fontId="0" fillId="0" borderId="71" xfId="0" applyBorder="1" applyAlignment="1">
      <alignment horizontal="distributed" vertical="center"/>
    </xf>
    <xf numFmtId="10" fontId="47" fillId="0" borderId="0" xfId="0" applyNumberFormat="1" applyFont="1" applyAlignment="1"/>
    <xf numFmtId="0" fontId="48" fillId="0" borderId="67" xfId="0" applyFont="1" applyBorder="1" applyAlignment="1"/>
    <xf numFmtId="0" fontId="48" fillId="0" borderId="68" xfId="0" applyFont="1" applyBorder="1" applyAlignment="1">
      <alignment horizontal="distributed"/>
    </xf>
    <xf numFmtId="0" fontId="48" fillId="0" borderId="72" xfId="0" applyFont="1" applyBorder="1" applyAlignment="1">
      <alignment horizontal="distributed"/>
    </xf>
    <xf numFmtId="0" fontId="50" fillId="0" borderId="67" xfId="0" applyFont="1" applyBorder="1" applyAlignment="1">
      <alignment horizontal="center"/>
    </xf>
    <xf numFmtId="176" fontId="50" fillId="0" borderId="68" xfId="0" applyNumberFormat="1" applyFont="1" applyBorder="1" applyAlignment="1"/>
    <xf numFmtId="176" fontId="50" fillId="0" borderId="72" xfId="0" applyNumberFormat="1" applyFont="1" applyBorder="1" applyAlignment="1"/>
    <xf numFmtId="0" fontId="51" fillId="0" borderId="0" xfId="0" applyFont="1" applyAlignment="1"/>
    <xf numFmtId="0" fontId="50" fillId="0" borderId="73" xfId="0" applyFont="1" applyBorder="1" applyAlignment="1">
      <alignment horizontal="center" vertical="center"/>
    </xf>
    <xf numFmtId="176" fontId="50" fillId="0" borderId="74" xfId="0" applyNumberFormat="1" applyFont="1" applyBorder="1" applyAlignment="1">
      <alignment vertical="center"/>
    </xf>
    <xf numFmtId="176" fontId="50" fillId="0" borderId="75" xfId="0" applyNumberFormat="1" applyFont="1" applyBorder="1" applyAlignment="1">
      <alignment vertical="center"/>
    </xf>
    <xf numFmtId="0" fontId="51" fillId="0" borderId="0" xfId="0" applyFont="1" applyAlignment="1">
      <alignment vertical="center"/>
    </xf>
    <xf numFmtId="0" fontId="48" fillId="0" borderId="76" xfId="0" applyFont="1" applyBorder="1" applyAlignment="1"/>
    <xf numFmtId="0" fontId="48" fillId="0" borderId="0" xfId="0" applyFont="1" applyBorder="1" applyAlignment="1"/>
    <xf numFmtId="0" fontId="48" fillId="0" borderId="65" xfId="0" applyFont="1" applyBorder="1" applyAlignment="1">
      <alignment horizontal="distributed" vertical="center"/>
    </xf>
    <xf numFmtId="176" fontId="48" fillId="0" borderId="72" xfId="0" applyNumberFormat="1" applyFont="1" applyBorder="1" applyAlignment="1">
      <alignment horizontal="distributed" vertical="center"/>
    </xf>
    <xf numFmtId="0" fontId="50" fillId="0" borderId="68" xfId="0" applyFont="1" applyBorder="1" applyAlignment="1"/>
    <xf numFmtId="0" fontId="50" fillId="0" borderId="74" xfId="0" applyFont="1" applyBorder="1" applyAlignment="1">
      <alignment vertical="center"/>
    </xf>
    <xf numFmtId="0" fontId="50" fillId="0" borderId="77" xfId="0" applyFont="1" applyBorder="1" applyAlignment="1"/>
    <xf numFmtId="176" fontId="50" fillId="0" borderId="78" xfId="0" applyNumberFormat="1" applyFont="1" applyBorder="1" applyAlignment="1"/>
    <xf numFmtId="0" fontId="50" fillId="0" borderId="0" xfId="0" applyFont="1" applyBorder="1" applyAlignment="1"/>
    <xf numFmtId="0" fontId="52" fillId="0" borderId="0" xfId="0" applyFont="1" applyBorder="1" applyAlignment="1"/>
    <xf numFmtId="0" fontId="52" fillId="0" borderId="0" xfId="0" applyFont="1" applyBorder="1" applyAlignment="1"/>
    <xf numFmtId="0" fontId="50" fillId="0" borderId="0" xfId="0" applyFont="1" applyAlignment="1"/>
    <xf numFmtId="0" fontId="52" fillId="0" borderId="0" xfId="0" applyFont="1" applyAlignment="1"/>
    <xf numFmtId="0" fontId="46" fillId="0" borderId="0" xfId="0" applyFont="1" applyBorder="1" applyAlignment="1"/>
    <xf numFmtId="0" fontId="52" fillId="0" borderId="0" xfId="0" applyFont="1" applyAlignment="1"/>
    <xf numFmtId="0" fontId="50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/>
    </xf>
  </cellXfs>
  <cellStyles count="2">
    <cellStyle name="一般" xfId="0" builtinId="0"/>
    <cellStyle name="千分位[0]" xfId="1" builtin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87</xdr:row>
      <xdr:rowOff>0</xdr:rowOff>
    </xdr:from>
    <xdr:to>
      <xdr:col>0</xdr:col>
      <xdr:colOff>1219200</xdr:colOff>
      <xdr:row>87</xdr:row>
      <xdr:rowOff>0</xdr:rowOff>
    </xdr:to>
    <xdr:sp macro="" textlink="">
      <xdr:nvSpPr>
        <xdr:cNvPr id="2" name="Line 7"/>
        <xdr:cNvSpPr>
          <a:spLocks noChangeShapeType="1"/>
        </xdr:cNvSpPr>
      </xdr:nvSpPr>
      <xdr:spPr bwMode="auto">
        <a:xfrm>
          <a:off x="0" y="213074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514350"/>
          <a:ext cx="6858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2</xdr:row>
      <xdr:rowOff>9525</xdr:rowOff>
    </xdr:from>
    <xdr:to>
      <xdr:col>1</xdr:col>
      <xdr:colOff>95250</xdr:colOff>
      <xdr:row>3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4</xdr:row>
      <xdr:rowOff>0</xdr:rowOff>
    </xdr:from>
    <xdr:ext cx="428625" cy="1619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0" y="809625"/>
          <a:ext cx="4286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0</xdr:colOff>
      <xdr:row>36</xdr:row>
      <xdr:rowOff>19050</xdr:rowOff>
    </xdr:from>
    <xdr:to>
      <xdr:col>1</xdr:col>
      <xdr:colOff>9525</xdr:colOff>
      <xdr:row>39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0" y="5019675"/>
          <a:ext cx="68580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190500</xdr:colOff>
      <xdr:row>36</xdr:row>
      <xdr:rowOff>9525</xdr:rowOff>
    </xdr:from>
    <xdr:to>
      <xdr:col>0</xdr:col>
      <xdr:colOff>666750</xdr:colOff>
      <xdr:row>37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90500" y="5010150"/>
          <a:ext cx="476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38</xdr:row>
      <xdr:rowOff>0</xdr:rowOff>
    </xdr:from>
    <xdr:ext cx="428625" cy="16192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0" y="5305425"/>
          <a:ext cx="4286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 editAs="oneCell">
    <xdr:from>
      <xdr:col>0</xdr:col>
      <xdr:colOff>200025</xdr:colOff>
      <xdr:row>2</xdr:row>
      <xdr:rowOff>9525</xdr:rowOff>
    </xdr:from>
    <xdr:to>
      <xdr:col>1</xdr:col>
      <xdr:colOff>95250</xdr:colOff>
      <xdr:row>3</xdr:row>
      <xdr:rowOff>19050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9" name="Line 1"/>
        <xdr:cNvSpPr>
          <a:spLocks noChangeShapeType="1"/>
        </xdr:cNvSpPr>
      </xdr:nvSpPr>
      <xdr:spPr bwMode="auto">
        <a:xfrm>
          <a:off x="0" y="514350"/>
          <a:ext cx="6858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2</xdr:row>
      <xdr:rowOff>9525</xdr:rowOff>
    </xdr:from>
    <xdr:to>
      <xdr:col>1</xdr:col>
      <xdr:colOff>95250</xdr:colOff>
      <xdr:row>3</xdr:row>
      <xdr:rowOff>19050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4</xdr:row>
      <xdr:rowOff>0</xdr:rowOff>
    </xdr:from>
    <xdr:ext cx="428835" cy="161070"/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0" y="809625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0</xdr:colOff>
      <xdr:row>36</xdr:row>
      <xdr:rowOff>19050</xdr:rowOff>
    </xdr:from>
    <xdr:to>
      <xdr:col>1</xdr:col>
      <xdr:colOff>9525</xdr:colOff>
      <xdr:row>39</xdr:row>
      <xdr:rowOff>9525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0" y="5019675"/>
          <a:ext cx="68580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190500</xdr:colOff>
      <xdr:row>36</xdr:row>
      <xdr:rowOff>9525</xdr:rowOff>
    </xdr:from>
    <xdr:to>
      <xdr:col>0</xdr:col>
      <xdr:colOff>666750</xdr:colOff>
      <xdr:row>37</xdr:row>
      <xdr:rowOff>19050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190500" y="5010150"/>
          <a:ext cx="476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38</xdr:row>
      <xdr:rowOff>0</xdr:rowOff>
    </xdr:from>
    <xdr:ext cx="428835" cy="161070"/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0" y="5305425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 editAs="oneCell">
    <xdr:from>
      <xdr:col>0</xdr:col>
      <xdr:colOff>200025</xdr:colOff>
      <xdr:row>2</xdr:row>
      <xdr:rowOff>9525</xdr:rowOff>
    </xdr:from>
    <xdr:to>
      <xdr:col>1</xdr:col>
      <xdr:colOff>95250</xdr:colOff>
      <xdr:row>3</xdr:row>
      <xdr:rowOff>19050</xdr:rowOff>
    </xdr:to>
    <xdr:sp macro="" textlink="">
      <xdr:nvSpPr>
        <xdr:cNvPr id="15" name="Text Box 7"/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19050</xdr:rowOff>
    </xdr:from>
    <xdr:to>
      <xdr:col>1</xdr:col>
      <xdr:colOff>9525</xdr:colOff>
      <xdr:row>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52425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1</xdr:row>
      <xdr:rowOff>28575</xdr:rowOff>
    </xdr:from>
    <xdr:to>
      <xdr:col>1</xdr:col>
      <xdr:colOff>95250</xdr:colOff>
      <xdr:row>2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3619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</xdr:row>
      <xdr:rowOff>0</xdr:rowOff>
    </xdr:from>
    <xdr:ext cx="428835" cy="161070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0" y="638175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28575</xdr:colOff>
      <xdr:row>35</xdr:row>
      <xdr:rowOff>19050</xdr:rowOff>
    </xdr:from>
    <xdr:to>
      <xdr:col>1</xdr:col>
      <xdr:colOff>9525</xdr:colOff>
      <xdr:row>38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8575" y="4562475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35</xdr:row>
      <xdr:rowOff>9525</xdr:rowOff>
    </xdr:from>
    <xdr:to>
      <xdr:col>1</xdr:col>
      <xdr:colOff>9525</xdr:colOff>
      <xdr:row>36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00025" y="4552950"/>
          <a:ext cx="476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37</xdr:row>
      <xdr:rowOff>0</xdr:rowOff>
    </xdr:from>
    <xdr:ext cx="428835" cy="161070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0" y="4848225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A1:T9"/>
  <sheetViews>
    <sheetView workbookViewId="0">
      <selection activeCell="E18" sqref="E18"/>
    </sheetView>
  </sheetViews>
  <sheetFormatPr defaultRowHeight="16.5"/>
  <cols>
    <col min="1" max="1" width="10.5" customWidth="1"/>
  </cols>
  <sheetData>
    <row r="1" spans="1:20" ht="21">
      <c r="A1" s="90" t="s">
        <v>72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</row>
    <row r="2" spans="1:20">
      <c r="A2" s="38" t="s">
        <v>0</v>
      </c>
      <c r="B2" s="39">
        <v>1</v>
      </c>
      <c r="C2" s="38" t="s">
        <v>1</v>
      </c>
      <c r="D2" s="40" t="s">
        <v>68</v>
      </c>
      <c r="E2" s="38" t="s">
        <v>15</v>
      </c>
      <c r="F2" s="38" t="s">
        <v>77</v>
      </c>
      <c r="G2" s="38" t="s">
        <v>16</v>
      </c>
      <c r="H2" s="38" t="s">
        <v>2</v>
      </c>
      <c r="I2" s="38" t="s">
        <v>3</v>
      </c>
      <c r="J2" s="38" t="s">
        <v>4</v>
      </c>
      <c r="K2" s="38" t="s">
        <v>5</v>
      </c>
      <c r="L2" s="38" t="s">
        <v>6</v>
      </c>
      <c r="M2" s="38" t="s">
        <v>7</v>
      </c>
      <c r="N2" s="38" t="s">
        <v>8</v>
      </c>
      <c r="O2" s="38" t="s">
        <v>9</v>
      </c>
      <c r="P2" s="38" t="s">
        <v>10</v>
      </c>
      <c r="Q2" s="38" t="s">
        <v>11</v>
      </c>
      <c r="R2" s="38" t="s">
        <v>12</v>
      </c>
      <c r="S2" s="38" t="s">
        <v>78</v>
      </c>
      <c r="T2" s="38" t="s">
        <v>17</v>
      </c>
    </row>
    <row r="3" spans="1:20">
      <c r="A3" s="92" t="s">
        <v>18</v>
      </c>
      <c r="B3" s="93" t="s">
        <v>69</v>
      </c>
      <c r="C3" s="93"/>
      <c r="D3" s="93"/>
      <c r="E3" s="38" t="s">
        <v>79</v>
      </c>
      <c r="F3" s="39">
        <v>20000</v>
      </c>
      <c r="G3" s="39">
        <v>25000</v>
      </c>
      <c r="H3" s="39">
        <v>25000</v>
      </c>
      <c r="I3" s="39">
        <v>25000</v>
      </c>
      <c r="J3" s="39">
        <v>25000</v>
      </c>
      <c r="K3" s="39">
        <v>25000</v>
      </c>
      <c r="L3" s="39">
        <v>25000</v>
      </c>
      <c r="M3" s="39">
        <v>25000</v>
      </c>
      <c r="N3" s="39">
        <v>25000</v>
      </c>
      <c r="O3" s="39">
        <v>25000</v>
      </c>
      <c r="P3" s="39">
        <v>25000</v>
      </c>
      <c r="Q3" s="39">
        <v>25000</v>
      </c>
      <c r="R3" s="39">
        <v>25000</v>
      </c>
      <c r="S3" s="39">
        <v>25000</v>
      </c>
      <c r="T3" s="39">
        <f>SUM(F3:S3)</f>
        <v>345000</v>
      </c>
    </row>
    <row r="4" spans="1:20">
      <c r="A4" s="92"/>
      <c r="B4" s="93"/>
      <c r="C4" s="93"/>
      <c r="D4" s="93"/>
      <c r="E4" s="38" t="s">
        <v>73</v>
      </c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>
        <f t="shared" ref="T4:T8" si="0">SUM(F4:S4)</f>
        <v>0</v>
      </c>
    </row>
    <row r="5" spans="1:20" ht="16.149999999999999" customHeight="1">
      <c r="A5" s="88" t="s">
        <v>19</v>
      </c>
      <c r="B5" s="95" t="s">
        <v>70</v>
      </c>
      <c r="C5" s="96"/>
      <c r="D5" s="97"/>
      <c r="E5" s="38" t="s">
        <v>13</v>
      </c>
      <c r="F5" s="39"/>
      <c r="G5" s="39">
        <v>2400</v>
      </c>
      <c r="H5" s="39">
        <v>2400</v>
      </c>
      <c r="I5" s="39">
        <v>2400</v>
      </c>
      <c r="J5" s="39">
        <v>2400</v>
      </c>
      <c r="K5" s="39">
        <v>2400</v>
      </c>
      <c r="L5" s="39">
        <v>2400</v>
      </c>
      <c r="M5" s="39">
        <v>2400</v>
      </c>
      <c r="N5" s="39">
        <v>2400</v>
      </c>
      <c r="O5" s="39">
        <v>2400</v>
      </c>
      <c r="P5" s="39">
        <v>2400</v>
      </c>
      <c r="Q5" s="39">
        <v>2400</v>
      </c>
      <c r="R5" s="39">
        <v>2400</v>
      </c>
      <c r="S5" s="39"/>
      <c r="T5" s="39">
        <f t="shared" si="0"/>
        <v>28800</v>
      </c>
    </row>
    <row r="6" spans="1:20">
      <c r="A6" s="89"/>
      <c r="B6" s="98"/>
      <c r="C6" s="99"/>
      <c r="D6" s="100"/>
      <c r="E6" s="38" t="s">
        <v>14</v>
      </c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>
        <f t="shared" si="0"/>
        <v>0</v>
      </c>
    </row>
    <row r="7" spans="1:20" ht="16.149999999999999" customHeight="1">
      <c r="A7" s="94" t="s">
        <v>20</v>
      </c>
      <c r="B7" s="93" t="s">
        <v>71</v>
      </c>
      <c r="C7" s="93"/>
      <c r="D7" s="93"/>
      <c r="E7" s="41" t="s">
        <v>74</v>
      </c>
      <c r="F7" s="42"/>
      <c r="G7" s="39">
        <v>478</v>
      </c>
      <c r="H7" s="39">
        <v>478</v>
      </c>
      <c r="I7" s="39">
        <v>478</v>
      </c>
      <c r="J7" s="39">
        <v>478</v>
      </c>
      <c r="K7" s="39">
        <v>478</v>
      </c>
      <c r="L7" s="39">
        <v>478</v>
      </c>
      <c r="M7" s="39">
        <v>478</v>
      </c>
      <c r="N7" s="39">
        <v>478</v>
      </c>
      <c r="O7" s="39">
        <v>478</v>
      </c>
      <c r="P7" s="39">
        <v>478</v>
      </c>
      <c r="Q7" s="39">
        <v>478</v>
      </c>
      <c r="R7" s="39">
        <v>478</v>
      </c>
      <c r="S7" s="39"/>
      <c r="T7" s="39">
        <f t="shared" si="0"/>
        <v>5736</v>
      </c>
    </row>
    <row r="8" spans="1:20">
      <c r="A8" s="94"/>
      <c r="B8" s="93"/>
      <c r="C8" s="93"/>
      <c r="D8" s="93"/>
      <c r="E8" s="41" t="s">
        <v>75</v>
      </c>
      <c r="F8" s="42"/>
      <c r="G8" s="39">
        <v>371</v>
      </c>
      <c r="H8" s="39">
        <v>371</v>
      </c>
      <c r="I8" s="39">
        <v>371</v>
      </c>
      <c r="J8" s="39">
        <v>371</v>
      </c>
      <c r="K8" s="39">
        <v>371</v>
      </c>
      <c r="L8" s="39">
        <v>371</v>
      </c>
      <c r="M8" s="39">
        <v>371</v>
      </c>
      <c r="N8" s="39">
        <v>371</v>
      </c>
      <c r="O8" s="39">
        <v>371</v>
      </c>
      <c r="P8" s="39">
        <v>371</v>
      </c>
      <c r="Q8" s="39">
        <v>371</v>
      </c>
      <c r="R8" s="39">
        <v>371</v>
      </c>
      <c r="S8" s="39"/>
      <c r="T8" s="39">
        <f t="shared" si="0"/>
        <v>4452</v>
      </c>
    </row>
    <row r="9" spans="1:20">
      <c r="A9" s="94"/>
      <c r="B9" s="93"/>
      <c r="C9" s="93"/>
      <c r="D9" s="93"/>
      <c r="E9" s="38" t="s">
        <v>76</v>
      </c>
      <c r="F9" s="39">
        <f t="shared" ref="F9:T9" si="1">F3+F4+F5+F6-F7-F8</f>
        <v>20000</v>
      </c>
      <c r="G9" s="39">
        <f t="shared" si="1"/>
        <v>26551</v>
      </c>
      <c r="H9" s="39">
        <f t="shared" si="1"/>
        <v>26551</v>
      </c>
      <c r="I9" s="39">
        <f t="shared" si="1"/>
        <v>26551</v>
      </c>
      <c r="J9" s="39">
        <f t="shared" si="1"/>
        <v>26551</v>
      </c>
      <c r="K9" s="39">
        <f t="shared" si="1"/>
        <v>26551</v>
      </c>
      <c r="L9" s="39">
        <f t="shared" si="1"/>
        <v>26551</v>
      </c>
      <c r="M9" s="39">
        <f t="shared" si="1"/>
        <v>26551</v>
      </c>
      <c r="N9" s="39">
        <f t="shared" si="1"/>
        <v>26551</v>
      </c>
      <c r="O9" s="39">
        <f t="shared" si="1"/>
        <v>26551</v>
      </c>
      <c r="P9" s="39">
        <f t="shared" si="1"/>
        <v>26551</v>
      </c>
      <c r="Q9" s="39">
        <f t="shared" si="1"/>
        <v>26551</v>
      </c>
      <c r="R9" s="39">
        <f t="shared" si="1"/>
        <v>26551</v>
      </c>
      <c r="S9" s="39">
        <f t="shared" si="1"/>
        <v>25000</v>
      </c>
      <c r="T9" s="39">
        <f t="shared" si="1"/>
        <v>363612</v>
      </c>
    </row>
  </sheetData>
  <mergeCells count="7">
    <mergeCell ref="A5:A6"/>
    <mergeCell ref="A1:T1"/>
    <mergeCell ref="A3:A4"/>
    <mergeCell ref="B3:D4"/>
    <mergeCell ref="B7:D9"/>
    <mergeCell ref="A7:A9"/>
    <mergeCell ref="B5:D6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T36"/>
  <sheetViews>
    <sheetView tabSelected="1" workbookViewId="0">
      <selection activeCell="O21" sqref="O21"/>
    </sheetView>
  </sheetViews>
  <sheetFormatPr defaultColWidth="8.75" defaultRowHeight="14.25"/>
  <cols>
    <col min="1" max="1" width="8.875" style="1" customWidth="1"/>
    <col min="2" max="2" width="3.75" style="1" customWidth="1"/>
    <col min="3" max="3" width="7" style="1" bestFit="1" customWidth="1"/>
    <col min="4" max="4" width="3.625" style="1" customWidth="1"/>
    <col min="5" max="6" width="8.875" style="1" bestFit="1" customWidth="1"/>
    <col min="7" max="16" width="5.125" style="1" bestFit="1" customWidth="1"/>
    <col min="17" max="18" width="7" style="1" bestFit="1" customWidth="1"/>
    <col min="19" max="19" width="8.875" style="1" bestFit="1" customWidth="1"/>
    <col min="20" max="20" width="13" style="1" customWidth="1"/>
    <col min="21" max="16384" width="8.75" style="1"/>
  </cols>
  <sheetData>
    <row r="1" spans="1:20" ht="21">
      <c r="A1" s="105" t="s">
        <v>162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pans="1:20" customFormat="1" ht="16.5">
      <c r="A2" s="27" t="s">
        <v>0</v>
      </c>
      <c r="B2" s="35"/>
      <c r="C2" s="27" t="s">
        <v>1</v>
      </c>
      <c r="D2" s="2" t="s">
        <v>68</v>
      </c>
      <c r="E2" s="27" t="s">
        <v>15</v>
      </c>
      <c r="F2" s="27" t="s">
        <v>77</v>
      </c>
      <c r="G2" s="27" t="s">
        <v>16</v>
      </c>
      <c r="H2" s="27" t="s">
        <v>2</v>
      </c>
      <c r="I2" s="27" t="s">
        <v>3</v>
      </c>
      <c r="J2" s="27" t="s">
        <v>4</v>
      </c>
      <c r="K2" s="27" t="s">
        <v>5</v>
      </c>
      <c r="L2" s="27" t="s">
        <v>6</v>
      </c>
      <c r="M2" s="27" t="s">
        <v>7</v>
      </c>
      <c r="N2" s="27" t="s">
        <v>8</v>
      </c>
      <c r="O2" s="27" t="s">
        <v>9</v>
      </c>
      <c r="P2" s="27" t="s">
        <v>10</v>
      </c>
      <c r="Q2" s="27" t="s">
        <v>11</v>
      </c>
      <c r="R2" s="27" t="s">
        <v>12</v>
      </c>
      <c r="S2" s="27" t="s">
        <v>78</v>
      </c>
      <c r="T2" s="27" t="s">
        <v>17</v>
      </c>
    </row>
    <row r="3" spans="1:20" customFormat="1" ht="16.5">
      <c r="A3" s="101" t="s">
        <v>18</v>
      </c>
      <c r="B3" s="102"/>
      <c r="C3" s="102"/>
      <c r="D3" s="102"/>
      <c r="E3" s="27" t="s">
        <v>79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>
        <f>SUM(F3:S3)</f>
        <v>0</v>
      </c>
    </row>
    <row r="4" spans="1:20" customFormat="1" ht="16.5">
      <c r="A4" s="101"/>
      <c r="B4" s="102"/>
      <c r="C4" s="102"/>
      <c r="D4" s="102"/>
      <c r="E4" s="27" t="s">
        <v>73</v>
      </c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>
        <f t="shared" ref="T4:T8" si="0">SUM(F4:S4)</f>
        <v>0</v>
      </c>
    </row>
    <row r="5" spans="1:20" customFormat="1" ht="16.5">
      <c r="A5" s="104" t="s">
        <v>19</v>
      </c>
      <c r="B5" s="102"/>
      <c r="C5" s="102"/>
      <c r="D5" s="102"/>
      <c r="E5" s="27" t="s">
        <v>13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>
        <f t="shared" si="0"/>
        <v>0</v>
      </c>
    </row>
    <row r="6" spans="1:20" customFormat="1" ht="16.5">
      <c r="A6" s="104"/>
      <c r="B6" s="102"/>
      <c r="C6" s="102"/>
      <c r="D6" s="102"/>
      <c r="E6" s="27" t="s">
        <v>14</v>
      </c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>
        <f t="shared" si="0"/>
        <v>0</v>
      </c>
    </row>
    <row r="7" spans="1:20" customFormat="1" ht="16.149999999999999" customHeight="1">
      <c r="A7" s="104" t="s">
        <v>20</v>
      </c>
      <c r="B7" s="102"/>
      <c r="C7" s="102"/>
      <c r="D7" s="102"/>
      <c r="E7" s="3" t="s">
        <v>74</v>
      </c>
      <c r="F7" s="36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>
        <f t="shared" si="0"/>
        <v>0</v>
      </c>
    </row>
    <row r="8" spans="1:20" customFormat="1" ht="16.5">
      <c r="A8" s="104"/>
      <c r="B8" s="102"/>
      <c r="C8" s="102"/>
      <c r="D8" s="102"/>
      <c r="E8" s="3" t="s">
        <v>75</v>
      </c>
      <c r="F8" s="36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>
        <f t="shared" si="0"/>
        <v>0</v>
      </c>
    </row>
    <row r="9" spans="1:20" customFormat="1" ht="16.5">
      <c r="A9" s="104"/>
      <c r="B9" s="102"/>
      <c r="C9" s="102"/>
      <c r="D9" s="102"/>
      <c r="E9" s="34" t="s">
        <v>76</v>
      </c>
      <c r="F9" s="37">
        <f>F3+F4+F5+F6-F7-F8</f>
        <v>0</v>
      </c>
      <c r="G9" s="37">
        <f t="shared" ref="G9:T9" si="1">G3+G4+G5+G6-G7-G8</f>
        <v>0</v>
      </c>
      <c r="H9" s="37">
        <f t="shared" si="1"/>
        <v>0</v>
      </c>
      <c r="I9" s="37">
        <f t="shared" si="1"/>
        <v>0</v>
      </c>
      <c r="J9" s="37">
        <f t="shared" si="1"/>
        <v>0</v>
      </c>
      <c r="K9" s="37">
        <f t="shared" si="1"/>
        <v>0</v>
      </c>
      <c r="L9" s="37">
        <f t="shared" si="1"/>
        <v>0</v>
      </c>
      <c r="M9" s="37">
        <f t="shared" si="1"/>
        <v>0</v>
      </c>
      <c r="N9" s="37">
        <f t="shared" si="1"/>
        <v>0</v>
      </c>
      <c r="O9" s="37">
        <f t="shared" si="1"/>
        <v>0</v>
      </c>
      <c r="P9" s="37">
        <f t="shared" si="1"/>
        <v>0</v>
      </c>
      <c r="Q9" s="37">
        <f t="shared" si="1"/>
        <v>0</v>
      </c>
      <c r="R9" s="37">
        <f t="shared" si="1"/>
        <v>0</v>
      </c>
      <c r="S9" s="37">
        <f t="shared" si="1"/>
        <v>0</v>
      </c>
      <c r="T9" s="37">
        <f t="shared" si="1"/>
        <v>0</v>
      </c>
    </row>
    <row r="10" spans="1:20" customFormat="1" ht="16.5">
      <c r="A10" s="27" t="s">
        <v>0</v>
      </c>
      <c r="B10" s="35"/>
      <c r="C10" s="27" t="s">
        <v>1</v>
      </c>
      <c r="D10" s="2" t="s">
        <v>68</v>
      </c>
      <c r="E10" s="27" t="s">
        <v>15</v>
      </c>
      <c r="F10" s="27" t="s">
        <v>77</v>
      </c>
      <c r="G10" s="27" t="s">
        <v>16</v>
      </c>
      <c r="H10" s="27" t="s">
        <v>2</v>
      </c>
      <c r="I10" s="27" t="s">
        <v>3</v>
      </c>
      <c r="J10" s="27" t="s">
        <v>4</v>
      </c>
      <c r="K10" s="27" t="s">
        <v>5</v>
      </c>
      <c r="L10" s="27" t="s">
        <v>6</v>
      </c>
      <c r="M10" s="27" t="s">
        <v>7</v>
      </c>
      <c r="N10" s="27" t="s">
        <v>8</v>
      </c>
      <c r="O10" s="27" t="s">
        <v>9</v>
      </c>
      <c r="P10" s="27" t="s">
        <v>10</v>
      </c>
      <c r="Q10" s="27" t="s">
        <v>11</v>
      </c>
      <c r="R10" s="27" t="s">
        <v>12</v>
      </c>
      <c r="S10" s="27" t="s">
        <v>78</v>
      </c>
      <c r="T10" s="27" t="s">
        <v>17</v>
      </c>
    </row>
    <row r="11" spans="1:20" customFormat="1" ht="16.5">
      <c r="A11" s="101" t="s">
        <v>18</v>
      </c>
      <c r="B11" s="102"/>
      <c r="C11" s="102"/>
      <c r="D11" s="102"/>
      <c r="E11" s="27" t="s">
        <v>79</v>
      </c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>
        <f>SUM(F11:S11)</f>
        <v>0</v>
      </c>
    </row>
    <row r="12" spans="1:20" customFormat="1" ht="16.5">
      <c r="A12" s="101"/>
      <c r="B12" s="102"/>
      <c r="C12" s="102"/>
      <c r="D12" s="102"/>
      <c r="E12" s="27" t="s">
        <v>73</v>
      </c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>
        <f t="shared" ref="T12:T16" si="2">SUM(F12:S12)</f>
        <v>0</v>
      </c>
    </row>
    <row r="13" spans="1:20" customFormat="1" ht="16.5">
      <c r="A13" s="104" t="s">
        <v>19</v>
      </c>
      <c r="B13" s="102"/>
      <c r="C13" s="102"/>
      <c r="D13" s="102"/>
      <c r="E13" s="27" t="s">
        <v>13</v>
      </c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>
        <f t="shared" si="2"/>
        <v>0</v>
      </c>
    </row>
    <row r="14" spans="1:20" customFormat="1" ht="16.5">
      <c r="A14" s="104"/>
      <c r="B14" s="102"/>
      <c r="C14" s="102"/>
      <c r="D14" s="102"/>
      <c r="E14" s="27" t="s">
        <v>14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>
        <f t="shared" si="2"/>
        <v>0</v>
      </c>
    </row>
    <row r="15" spans="1:20" customFormat="1" ht="16.149999999999999" customHeight="1">
      <c r="A15" s="104" t="s">
        <v>20</v>
      </c>
      <c r="B15" s="102"/>
      <c r="C15" s="102"/>
      <c r="D15" s="102"/>
      <c r="E15" s="3" t="s">
        <v>74</v>
      </c>
      <c r="F15" s="36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>
        <f t="shared" si="2"/>
        <v>0</v>
      </c>
    </row>
    <row r="16" spans="1:20" customFormat="1" ht="16.5">
      <c r="A16" s="104"/>
      <c r="B16" s="102"/>
      <c r="C16" s="102"/>
      <c r="D16" s="102"/>
      <c r="E16" s="3" t="s">
        <v>75</v>
      </c>
      <c r="F16" s="36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>
        <f t="shared" si="2"/>
        <v>0</v>
      </c>
    </row>
    <row r="17" spans="1:20" customFormat="1" ht="16.5">
      <c r="A17" s="104"/>
      <c r="B17" s="102"/>
      <c r="C17" s="102"/>
      <c r="D17" s="102"/>
      <c r="E17" s="34" t="s">
        <v>76</v>
      </c>
      <c r="F17" s="37">
        <f>F11+F12+F13+F14-F15-F16</f>
        <v>0</v>
      </c>
      <c r="G17" s="37">
        <f t="shared" ref="G17" si="3">G11+G12+G13+G14-G15-G16</f>
        <v>0</v>
      </c>
      <c r="H17" s="37">
        <f t="shared" ref="H17" si="4">H11+H12+H13+H14-H15-H16</f>
        <v>0</v>
      </c>
      <c r="I17" s="37">
        <f t="shared" ref="I17" si="5">I11+I12+I13+I14-I15-I16</f>
        <v>0</v>
      </c>
      <c r="J17" s="37">
        <f t="shared" ref="J17" si="6">J11+J12+J13+J14-J15-J16</f>
        <v>0</v>
      </c>
      <c r="K17" s="37">
        <f t="shared" ref="K17" si="7">K11+K12+K13+K14-K15-K16</f>
        <v>0</v>
      </c>
      <c r="L17" s="37">
        <f t="shared" ref="L17" si="8">L11+L12+L13+L14-L15-L16</f>
        <v>0</v>
      </c>
      <c r="M17" s="37">
        <f t="shared" ref="M17" si="9">M11+M12+M13+M14-M15-M16</f>
        <v>0</v>
      </c>
      <c r="N17" s="37">
        <f t="shared" ref="N17" si="10">N11+N12+N13+N14-N15-N16</f>
        <v>0</v>
      </c>
      <c r="O17" s="37">
        <f t="shared" ref="O17" si="11">O11+O12+O13+O14-O15-O16</f>
        <v>0</v>
      </c>
      <c r="P17" s="37">
        <f t="shared" ref="P17" si="12">P11+P12+P13+P14-P15-P16</f>
        <v>0</v>
      </c>
      <c r="Q17" s="37">
        <f t="shared" ref="Q17" si="13">Q11+Q12+Q13+Q14-Q15-Q16</f>
        <v>0</v>
      </c>
      <c r="R17" s="37">
        <f t="shared" ref="R17" si="14">R11+R12+R13+R14-R15-R16</f>
        <v>0</v>
      </c>
      <c r="S17" s="37">
        <f t="shared" ref="S17" si="15">S11+S12+S13+S14-S15-S16</f>
        <v>0</v>
      </c>
      <c r="T17" s="37">
        <f t="shared" ref="T17" si="16">T11+T12+T13+T14-T15-T16</f>
        <v>0</v>
      </c>
    </row>
    <row r="18" spans="1:20" customFormat="1" ht="16.5">
      <c r="A18" s="27" t="s">
        <v>0</v>
      </c>
      <c r="B18" s="35"/>
      <c r="C18" s="27" t="s">
        <v>1</v>
      </c>
      <c r="D18" s="2" t="s">
        <v>68</v>
      </c>
      <c r="E18" s="27" t="s">
        <v>15</v>
      </c>
      <c r="F18" s="27" t="s">
        <v>77</v>
      </c>
      <c r="G18" s="27" t="s">
        <v>16</v>
      </c>
      <c r="H18" s="27" t="s">
        <v>2</v>
      </c>
      <c r="I18" s="27" t="s">
        <v>3</v>
      </c>
      <c r="J18" s="27" t="s">
        <v>4</v>
      </c>
      <c r="K18" s="27" t="s">
        <v>5</v>
      </c>
      <c r="L18" s="27" t="s">
        <v>6</v>
      </c>
      <c r="M18" s="27" t="s">
        <v>7</v>
      </c>
      <c r="N18" s="27" t="s">
        <v>8</v>
      </c>
      <c r="O18" s="27" t="s">
        <v>9</v>
      </c>
      <c r="P18" s="27" t="s">
        <v>10</v>
      </c>
      <c r="Q18" s="27" t="s">
        <v>11</v>
      </c>
      <c r="R18" s="27" t="s">
        <v>12</v>
      </c>
      <c r="S18" s="27" t="s">
        <v>78</v>
      </c>
      <c r="T18" s="27" t="s">
        <v>17</v>
      </c>
    </row>
    <row r="19" spans="1:20" customFormat="1" ht="16.5">
      <c r="A19" s="101" t="s">
        <v>18</v>
      </c>
      <c r="B19" s="102"/>
      <c r="C19" s="102"/>
      <c r="D19" s="102"/>
      <c r="E19" s="27" t="s">
        <v>79</v>
      </c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>
        <f>SUM(F19:S19)</f>
        <v>0</v>
      </c>
    </row>
    <row r="20" spans="1:20" customFormat="1" ht="16.5">
      <c r="A20" s="101"/>
      <c r="B20" s="102"/>
      <c r="C20" s="102"/>
      <c r="D20" s="102"/>
      <c r="E20" s="27" t="s">
        <v>73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>
        <f t="shared" ref="T20:T24" si="17">SUM(F20:S20)</f>
        <v>0</v>
      </c>
    </row>
    <row r="21" spans="1:20" customFormat="1" ht="16.5">
      <c r="A21" s="104" t="s">
        <v>19</v>
      </c>
      <c r="B21" s="102"/>
      <c r="C21" s="102"/>
      <c r="D21" s="102"/>
      <c r="E21" s="27" t="s">
        <v>13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>
        <f t="shared" si="17"/>
        <v>0</v>
      </c>
    </row>
    <row r="22" spans="1:20" customFormat="1" ht="16.5">
      <c r="A22" s="104"/>
      <c r="B22" s="102"/>
      <c r="C22" s="102"/>
      <c r="D22" s="102"/>
      <c r="E22" s="27" t="s">
        <v>14</v>
      </c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>
        <f t="shared" si="17"/>
        <v>0</v>
      </c>
    </row>
    <row r="23" spans="1:20" customFormat="1" ht="16.149999999999999" customHeight="1">
      <c r="A23" s="104" t="s">
        <v>20</v>
      </c>
      <c r="B23" s="102"/>
      <c r="C23" s="102"/>
      <c r="D23" s="102"/>
      <c r="E23" s="3" t="s">
        <v>74</v>
      </c>
      <c r="F23" s="36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>
        <f t="shared" si="17"/>
        <v>0</v>
      </c>
    </row>
    <row r="24" spans="1:20" customFormat="1" ht="16.5">
      <c r="A24" s="104"/>
      <c r="B24" s="102"/>
      <c r="C24" s="102"/>
      <c r="D24" s="102"/>
      <c r="E24" s="3" t="s">
        <v>75</v>
      </c>
      <c r="F24" s="36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>
        <f t="shared" si="17"/>
        <v>0</v>
      </c>
    </row>
    <row r="25" spans="1:20" customFormat="1" ht="16.5">
      <c r="A25" s="104"/>
      <c r="B25" s="102"/>
      <c r="C25" s="102"/>
      <c r="D25" s="102"/>
      <c r="E25" s="34" t="s">
        <v>76</v>
      </c>
      <c r="F25" s="37">
        <f>F19+F20+F21+F22-F23-F24</f>
        <v>0</v>
      </c>
      <c r="G25" s="37">
        <f t="shared" ref="G25" si="18">G19+G20+G21+G22-G23-G24</f>
        <v>0</v>
      </c>
      <c r="H25" s="37">
        <f t="shared" ref="H25" si="19">H19+H20+H21+H22-H23-H24</f>
        <v>0</v>
      </c>
      <c r="I25" s="37">
        <f t="shared" ref="I25" si="20">I19+I20+I21+I22-I23-I24</f>
        <v>0</v>
      </c>
      <c r="J25" s="37">
        <f t="shared" ref="J25" si="21">J19+J20+J21+J22-J23-J24</f>
        <v>0</v>
      </c>
      <c r="K25" s="37">
        <f t="shared" ref="K25" si="22">K19+K20+K21+K22-K23-K24</f>
        <v>0</v>
      </c>
      <c r="L25" s="37">
        <f t="shared" ref="L25" si="23">L19+L20+L21+L22-L23-L24</f>
        <v>0</v>
      </c>
      <c r="M25" s="37">
        <f t="shared" ref="M25" si="24">M19+M20+M21+M22-M23-M24</f>
        <v>0</v>
      </c>
      <c r="N25" s="37">
        <f t="shared" ref="N25" si="25">N19+N20+N21+N22-N23-N24</f>
        <v>0</v>
      </c>
      <c r="O25" s="37">
        <f t="shared" ref="O25" si="26">O19+O20+O21+O22-O23-O24</f>
        <v>0</v>
      </c>
      <c r="P25" s="37">
        <f t="shared" ref="P25" si="27">P19+P20+P21+P22-P23-P24</f>
        <v>0</v>
      </c>
      <c r="Q25" s="37">
        <f t="shared" ref="Q25" si="28">Q19+Q20+Q21+Q22-Q23-Q24</f>
        <v>0</v>
      </c>
      <c r="R25" s="37">
        <f t="shared" ref="R25" si="29">R19+R20+R21+R22-R23-R24</f>
        <v>0</v>
      </c>
      <c r="S25" s="37">
        <f t="shared" ref="S25" si="30">S19+S20+S21+S22-S23-S24</f>
        <v>0</v>
      </c>
      <c r="T25" s="37">
        <f t="shared" ref="T25" si="31">T19+T20+T21+T22-T23-T24</f>
        <v>0</v>
      </c>
    </row>
    <row r="26" spans="1:20" customFormat="1" ht="16.5">
      <c r="A26" s="27" t="s">
        <v>0</v>
      </c>
      <c r="B26" s="35"/>
      <c r="C26" s="27" t="s">
        <v>1</v>
      </c>
      <c r="D26" s="2" t="s">
        <v>68</v>
      </c>
      <c r="E26" s="27" t="s">
        <v>15</v>
      </c>
      <c r="F26" s="27" t="s">
        <v>77</v>
      </c>
      <c r="G26" s="27" t="s">
        <v>16</v>
      </c>
      <c r="H26" s="27" t="s">
        <v>2</v>
      </c>
      <c r="I26" s="27" t="s">
        <v>3</v>
      </c>
      <c r="J26" s="27" t="s">
        <v>4</v>
      </c>
      <c r="K26" s="27" t="s">
        <v>5</v>
      </c>
      <c r="L26" s="27" t="s">
        <v>6</v>
      </c>
      <c r="M26" s="27" t="s">
        <v>7</v>
      </c>
      <c r="N26" s="27" t="s">
        <v>8</v>
      </c>
      <c r="O26" s="27" t="s">
        <v>9</v>
      </c>
      <c r="P26" s="27" t="s">
        <v>10</v>
      </c>
      <c r="Q26" s="27" t="s">
        <v>11</v>
      </c>
      <c r="R26" s="27" t="s">
        <v>12</v>
      </c>
      <c r="S26" s="27" t="s">
        <v>78</v>
      </c>
      <c r="T26" s="27" t="s">
        <v>17</v>
      </c>
    </row>
    <row r="27" spans="1:20" customFormat="1" ht="16.5">
      <c r="A27" s="101" t="s">
        <v>18</v>
      </c>
      <c r="B27" s="102"/>
      <c r="C27" s="102"/>
      <c r="D27" s="102"/>
      <c r="E27" s="27" t="s">
        <v>79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>
        <f>SUM(F27:S27)</f>
        <v>0</v>
      </c>
    </row>
    <row r="28" spans="1:20" customFormat="1" ht="16.5">
      <c r="A28" s="101"/>
      <c r="B28" s="102"/>
      <c r="C28" s="102"/>
      <c r="D28" s="102"/>
      <c r="E28" s="27" t="s">
        <v>73</v>
      </c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>
        <f t="shared" ref="T28:T32" si="32">SUM(F28:S28)</f>
        <v>0</v>
      </c>
    </row>
    <row r="29" spans="1:20" customFormat="1" ht="16.5">
      <c r="A29" s="104" t="s">
        <v>19</v>
      </c>
      <c r="B29" s="102"/>
      <c r="C29" s="102"/>
      <c r="D29" s="102"/>
      <c r="E29" s="27" t="s">
        <v>13</v>
      </c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>
        <f t="shared" si="32"/>
        <v>0</v>
      </c>
    </row>
    <row r="30" spans="1:20" customFormat="1" ht="16.5">
      <c r="A30" s="104"/>
      <c r="B30" s="102"/>
      <c r="C30" s="102"/>
      <c r="D30" s="102"/>
      <c r="E30" s="27" t="s">
        <v>14</v>
      </c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>
        <f t="shared" si="32"/>
        <v>0</v>
      </c>
    </row>
    <row r="31" spans="1:20" customFormat="1" ht="16.149999999999999" customHeight="1">
      <c r="A31" s="104" t="s">
        <v>20</v>
      </c>
      <c r="B31" s="102"/>
      <c r="C31" s="102"/>
      <c r="D31" s="102"/>
      <c r="E31" s="3" t="s">
        <v>74</v>
      </c>
      <c r="F31" s="36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>
        <f t="shared" si="32"/>
        <v>0</v>
      </c>
    </row>
    <row r="32" spans="1:20" customFormat="1" ht="16.5">
      <c r="A32" s="104"/>
      <c r="B32" s="102"/>
      <c r="C32" s="102"/>
      <c r="D32" s="102"/>
      <c r="E32" s="3" t="s">
        <v>75</v>
      </c>
      <c r="F32" s="36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>
        <f t="shared" si="32"/>
        <v>0</v>
      </c>
    </row>
    <row r="33" spans="1:20" customFormat="1" ht="16.5">
      <c r="A33" s="104"/>
      <c r="B33" s="102"/>
      <c r="C33" s="102"/>
      <c r="D33" s="102"/>
      <c r="E33" s="34" t="s">
        <v>76</v>
      </c>
      <c r="F33" s="37">
        <f>F27+F28+F29+F30-F31-F32</f>
        <v>0</v>
      </c>
      <c r="G33" s="37">
        <f t="shared" ref="G33" si="33">G27+G28+G29+G30-G31-G32</f>
        <v>0</v>
      </c>
      <c r="H33" s="37">
        <f t="shared" ref="H33" si="34">H27+H28+H29+H30-H31-H32</f>
        <v>0</v>
      </c>
      <c r="I33" s="37">
        <f t="shared" ref="I33" si="35">I27+I28+I29+I30-I31-I32</f>
        <v>0</v>
      </c>
      <c r="J33" s="37">
        <f t="shared" ref="J33" si="36">J27+J28+J29+J30-J31-J32</f>
        <v>0</v>
      </c>
      <c r="K33" s="37">
        <f t="shared" ref="K33" si="37">K27+K28+K29+K30-K31-K32</f>
        <v>0</v>
      </c>
      <c r="L33" s="37">
        <f t="shared" ref="L33" si="38">L27+L28+L29+L30-L31-L32</f>
        <v>0</v>
      </c>
      <c r="M33" s="37">
        <f t="shared" ref="M33" si="39">M27+M28+M29+M30-M31-M32</f>
        <v>0</v>
      </c>
      <c r="N33" s="37">
        <f t="shared" ref="N33" si="40">N27+N28+N29+N30-N31-N32</f>
        <v>0</v>
      </c>
      <c r="O33" s="37">
        <f t="shared" ref="O33" si="41">O27+O28+O29+O30-O31-O32</f>
        <v>0</v>
      </c>
      <c r="P33" s="37">
        <f t="shared" ref="P33" si="42">P27+P28+P29+P30-P31-P32</f>
        <v>0</v>
      </c>
      <c r="Q33" s="37">
        <f t="shared" ref="Q33" si="43">Q27+Q28+Q29+Q30-Q31-Q32</f>
        <v>0</v>
      </c>
      <c r="R33" s="37">
        <f t="shared" ref="R33" si="44">R27+R28+R29+R30-R31-R32</f>
        <v>0</v>
      </c>
      <c r="S33" s="37">
        <f t="shared" ref="S33" si="45">S27+S28+S29+S30-S31-S32</f>
        <v>0</v>
      </c>
      <c r="T33" s="37">
        <f t="shared" ref="T33" si="46">T27+T28+T29+T30-T31-T32</f>
        <v>0</v>
      </c>
    </row>
    <row r="34" spans="1:20" ht="16.5">
      <c r="A34" s="103" t="s">
        <v>163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</row>
    <row r="36" spans="1:20">
      <c r="A36" s="26"/>
    </row>
  </sheetData>
  <mergeCells count="26">
    <mergeCell ref="B7:D9"/>
    <mergeCell ref="A11:A12"/>
    <mergeCell ref="B11:D12"/>
    <mergeCell ref="A13:A14"/>
    <mergeCell ref="B13:D14"/>
    <mergeCell ref="A7:A9"/>
    <mergeCell ref="A1:S1"/>
    <mergeCell ref="A3:A4"/>
    <mergeCell ref="A5:A6"/>
    <mergeCell ref="B3:D4"/>
    <mergeCell ref="B5:D6"/>
    <mergeCell ref="A27:A28"/>
    <mergeCell ref="B27:D28"/>
    <mergeCell ref="A34:S34"/>
    <mergeCell ref="A15:A17"/>
    <mergeCell ref="B15:D17"/>
    <mergeCell ref="A29:A30"/>
    <mergeCell ref="B29:D30"/>
    <mergeCell ref="A31:A33"/>
    <mergeCell ref="B31:D33"/>
    <mergeCell ref="A19:A20"/>
    <mergeCell ref="B19:D20"/>
    <mergeCell ref="A21:A22"/>
    <mergeCell ref="B21:D22"/>
    <mergeCell ref="A23:A25"/>
    <mergeCell ref="B23:D25"/>
  </mergeCells>
  <phoneticPr fontId="1" type="noConversion"/>
  <pageMargins left="0.39370078740157483" right="0.39370078740157483" top="0" bottom="0" header="0.31496062992125984" footer="0.31496062992125984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/>
  </sheetPr>
  <dimension ref="A1:G87"/>
  <sheetViews>
    <sheetView topLeftCell="A43" workbookViewId="0">
      <selection activeCell="A76" sqref="A76"/>
    </sheetView>
  </sheetViews>
  <sheetFormatPr defaultRowHeight="16.5"/>
  <cols>
    <col min="1" max="1" width="23.375" customWidth="1"/>
    <col min="2" max="7" width="11.875" customWidth="1"/>
  </cols>
  <sheetData>
    <row r="1" spans="1:7" ht="32.1" customHeight="1" thickBot="1">
      <c r="A1" s="107" t="s">
        <v>34</v>
      </c>
      <c r="B1" s="107"/>
      <c r="C1" s="107"/>
      <c r="D1" s="107"/>
      <c r="E1" s="107"/>
      <c r="F1" s="107"/>
      <c r="G1" s="107"/>
    </row>
    <row r="2" spans="1:7" ht="20.100000000000001" customHeight="1" thickBot="1">
      <c r="A2" s="4" t="s">
        <v>21</v>
      </c>
      <c r="B2" s="5">
        <v>0</v>
      </c>
      <c r="C2" s="5">
        <v>1</v>
      </c>
      <c r="D2" s="5">
        <v>2</v>
      </c>
      <c r="E2" s="5">
        <v>3</v>
      </c>
      <c r="F2" s="5">
        <v>4</v>
      </c>
      <c r="G2" s="5">
        <v>5</v>
      </c>
    </row>
    <row r="3" spans="1:7" ht="17.25" thickBot="1">
      <c r="A3" s="6" t="s">
        <v>89</v>
      </c>
      <c r="B3" s="7">
        <v>2010</v>
      </c>
      <c r="C3" s="8">
        <v>0</v>
      </c>
      <c r="D3" s="8">
        <v>0</v>
      </c>
      <c r="E3" s="8">
        <v>0</v>
      </c>
      <c r="F3" s="8">
        <v>0</v>
      </c>
      <c r="G3" s="8">
        <v>0</v>
      </c>
    </row>
    <row r="4" spans="1:7" ht="17.25" thickBot="1">
      <c r="A4" s="6" t="s">
        <v>90</v>
      </c>
      <c r="B4" s="7">
        <v>2030</v>
      </c>
      <c r="C4" s="8">
        <v>0</v>
      </c>
      <c r="D4" s="8">
        <v>0</v>
      </c>
      <c r="E4" s="8">
        <v>0</v>
      </c>
      <c r="F4" s="8">
        <v>0</v>
      </c>
      <c r="G4" s="8">
        <v>0</v>
      </c>
    </row>
    <row r="5" spans="1:7" ht="17.25" thickBot="1">
      <c r="A5" s="6" t="s">
        <v>91</v>
      </c>
      <c r="B5" s="7">
        <v>2060</v>
      </c>
      <c r="C5" s="8">
        <v>0</v>
      </c>
      <c r="D5" s="8">
        <v>0</v>
      </c>
      <c r="E5" s="8">
        <v>0</v>
      </c>
      <c r="F5" s="8">
        <v>0</v>
      </c>
      <c r="G5" s="8">
        <v>0</v>
      </c>
    </row>
    <row r="6" spans="1:7" ht="17.25" thickBot="1">
      <c r="A6" s="6" t="s">
        <v>92</v>
      </c>
      <c r="B6" s="7">
        <v>2080</v>
      </c>
      <c r="C6" s="8">
        <v>0</v>
      </c>
      <c r="D6" s="8">
        <v>0</v>
      </c>
      <c r="E6" s="8">
        <v>0</v>
      </c>
      <c r="F6" s="8">
        <v>0</v>
      </c>
      <c r="G6" s="8">
        <v>0</v>
      </c>
    </row>
    <row r="7" spans="1:7" ht="17.25" thickBot="1">
      <c r="A7" s="6" t="s">
        <v>93</v>
      </c>
      <c r="B7" s="7">
        <v>2110</v>
      </c>
      <c r="C7" s="8">
        <v>0</v>
      </c>
      <c r="D7" s="8">
        <v>0</v>
      </c>
      <c r="E7" s="8">
        <v>0</v>
      </c>
      <c r="F7" s="8">
        <v>0</v>
      </c>
      <c r="G7" s="8">
        <v>0</v>
      </c>
    </row>
    <row r="8" spans="1:7" ht="17.25" thickBot="1">
      <c r="A8" s="6" t="s">
        <v>94</v>
      </c>
      <c r="B8" s="7">
        <v>2130</v>
      </c>
      <c r="C8" s="8">
        <v>0</v>
      </c>
      <c r="D8" s="8">
        <v>0</v>
      </c>
      <c r="E8" s="8">
        <v>0</v>
      </c>
      <c r="F8" s="8">
        <v>0</v>
      </c>
      <c r="G8" s="8">
        <v>0</v>
      </c>
    </row>
    <row r="9" spans="1:7" ht="17.25" thickBot="1">
      <c r="A9" s="6" t="s">
        <v>95</v>
      </c>
      <c r="B9" s="7">
        <v>2160</v>
      </c>
      <c r="C9" s="8">
        <v>0</v>
      </c>
      <c r="D9" s="8">
        <v>0</v>
      </c>
      <c r="E9" s="8">
        <v>0</v>
      </c>
      <c r="F9" s="8">
        <v>0</v>
      </c>
      <c r="G9" s="8">
        <v>0</v>
      </c>
    </row>
    <row r="10" spans="1:7" ht="17.25" thickBot="1">
      <c r="A10" s="6" t="s">
        <v>96</v>
      </c>
      <c r="B10" s="7">
        <v>2210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</row>
    <row r="11" spans="1:7" ht="17.45" customHeight="1" thickBot="1">
      <c r="A11" s="6" t="s">
        <v>97</v>
      </c>
      <c r="B11" s="7">
        <v>2270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</row>
    <row r="12" spans="1:7" ht="17.25" thickBot="1">
      <c r="A12" s="6" t="s">
        <v>98</v>
      </c>
      <c r="B12" s="7">
        <v>2330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</row>
    <row r="13" spans="1:7" ht="17.25" thickBot="1">
      <c r="A13" s="6" t="s">
        <v>99</v>
      </c>
      <c r="B13" s="7">
        <v>2390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</row>
    <row r="14" spans="1:7" ht="17.25" thickBot="1">
      <c r="A14" s="6" t="s">
        <v>100</v>
      </c>
      <c r="B14" s="7">
        <v>2450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</row>
    <row r="15" spans="1:7" ht="17.25" thickBot="1">
      <c r="A15" s="6" t="s">
        <v>101</v>
      </c>
      <c r="B15" s="7">
        <v>2510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ht="17.25" thickBot="1">
      <c r="A16" s="6" t="s">
        <v>102</v>
      </c>
      <c r="B16" s="7">
        <v>2570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</row>
    <row r="17" spans="1:7" ht="17.25" thickBot="1">
      <c r="A17" s="6" t="s">
        <v>103</v>
      </c>
      <c r="B17" s="7">
        <v>2630</v>
      </c>
      <c r="C17" s="7">
        <v>0</v>
      </c>
      <c r="D17" s="8">
        <v>0</v>
      </c>
      <c r="E17" s="8">
        <v>0</v>
      </c>
      <c r="F17" s="8">
        <v>0</v>
      </c>
      <c r="G17" s="8">
        <v>0</v>
      </c>
    </row>
    <row r="18" spans="1:7" ht="17.25" thickBot="1">
      <c r="A18" s="6" t="s">
        <v>104</v>
      </c>
      <c r="B18" s="7">
        <v>2690</v>
      </c>
      <c r="C18" s="7">
        <v>2030</v>
      </c>
      <c r="D18" s="8">
        <v>0</v>
      </c>
      <c r="E18" s="8">
        <v>0</v>
      </c>
      <c r="F18" s="8">
        <v>0</v>
      </c>
      <c r="G18" s="8">
        <v>0</v>
      </c>
    </row>
    <row r="19" spans="1:7" ht="17.25" thickBot="1">
      <c r="A19" s="6" t="s">
        <v>105</v>
      </c>
      <c r="B19" s="7">
        <v>2750</v>
      </c>
      <c r="C19" s="7">
        <v>2050</v>
      </c>
      <c r="D19" s="8">
        <v>0</v>
      </c>
      <c r="E19" s="8">
        <v>0</v>
      </c>
      <c r="F19" s="8">
        <v>0</v>
      </c>
      <c r="G19" s="8">
        <v>0</v>
      </c>
    </row>
    <row r="20" spans="1:7" ht="17.25" thickBot="1">
      <c r="A20" s="6" t="s">
        <v>106</v>
      </c>
      <c r="B20" s="7">
        <v>2810</v>
      </c>
      <c r="C20" s="7">
        <v>2080</v>
      </c>
      <c r="D20" s="8">
        <v>0</v>
      </c>
      <c r="E20" s="8">
        <v>0</v>
      </c>
      <c r="F20" s="8">
        <v>0</v>
      </c>
      <c r="G20" s="8">
        <v>0</v>
      </c>
    </row>
    <row r="21" spans="1:7" ht="17.25" thickBot="1">
      <c r="A21" s="6" t="s">
        <v>107</v>
      </c>
      <c r="B21" s="7">
        <v>2870</v>
      </c>
      <c r="C21" s="7">
        <v>2100</v>
      </c>
      <c r="D21" s="8">
        <v>0</v>
      </c>
      <c r="E21" s="8">
        <v>0</v>
      </c>
      <c r="F21" s="8">
        <v>0</v>
      </c>
      <c r="G21" s="8">
        <v>0</v>
      </c>
    </row>
    <row r="22" spans="1:7" ht="17.25" thickBot="1">
      <c r="A22" s="6" t="s">
        <v>108</v>
      </c>
      <c r="B22" s="7">
        <v>2930</v>
      </c>
      <c r="C22" s="7">
        <v>2130</v>
      </c>
      <c r="D22" s="8">
        <v>0</v>
      </c>
      <c r="E22" s="8">
        <v>0</v>
      </c>
      <c r="F22" s="8">
        <v>0</v>
      </c>
      <c r="G22" s="8">
        <v>0</v>
      </c>
    </row>
    <row r="23" spans="1:7" ht="17.25" thickBot="1">
      <c r="A23" s="6" t="s">
        <v>109</v>
      </c>
      <c r="B23" s="7">
        <v>2990</v>
      </c>
      <c r="C23" s="7">
        <v>2150</v>
      </c>
      <c r="D23" s="8">
        <v>0</v>
      </c>
      <c r="E23" s="8">
        <v>0</v>
      </c>
      <c r="F23" s="8">
        <v>0</v>
      </c>
      <c r="G23" s="8">
        <v>0</v>
      </c>
    </row>
    <row r="24" spans="1:7" ht="17.25" thickBot="1">
      <c r="A24" s="6" t="s">
        <v>110</v>
      </c>
      <c r="B24" s="7">
        <v>3050</v>
      </c>
      <c r="C24" s="7">
        <v>2200</v>
      </c>
      <c r="D24" s="8">
        <v>0</v>
      </c>
      <c r="E24" s="8">
        <v>0</v>
      </c>
      <c r="F24" s="8">
        <v>0</v>
      </c>
      <c r="G24" s="8">
        <v>0</v>
      </c>
    </row>
    <row r="25" spans="1:7" ht="17.25" thickBot="1">
      <c r="A25" s="6" t="s">
        <v>111</v>
      </c>
      <c r="B25" s="7">
        <v>3110</v>
      </c>
      <c r="C25" s="7">
        <v>2260</v>
      </c>
      <c r="D25" s="8">
        <v>0</v>
      </c>
      <c r="E25" s="8">
        <v>0</v>
      </c>
      <c r="F25" s="8">
        <v>0</v>
      </c>
      <c r="G25" s="8">
        <v>0</v>
      </c>
    </row>
    <row r="26" spans="1:7" ht="17.25" thickBot="1">
      <c r="A26" s="6" t="s">
        <v>112</v>
      </c>
      <c r="B26" s="7">
        <v>3170</v>
      </c>
      <c r="C26" s="7">
        <v>2320</v>
      </c>
      <c r="D26" s="8">
        <v>0</v>
      </c>
      <c r="E26" s="8">
        <v>0</v>
      </c>
      <c r="F26" s="8">
        <v>0</v>
      </c>
      <c r="G26" s="8">
        <v>0</v>
      </c>
    </row>
    <row r="27" spans="1:7" ht="17.25" thickBot="1">
      <c r="A27" s="6" t="s">
        <v>113</v>
      </c>
      <c r="B27" s="7">
        <v>3230</v>
      </c>
      <c r="C27" s="7">
        <v>2380</v>
      </c>
      <c r="D27" s="8">
        <v>0</v>
      </c>
      <c r="E27" s="8">
        <v>0</v>
      </c>
      <c r="F27" s="8">
        <v>0</v>
      </c>
      <c r="G27" s="8">
        <v>0</v>
      </c>
    </row>
    <row r="28" spans="1:7" ht="17.25" thickBot="1">
      <c r="A28" s="6" t="s">
        <v>114</v>
      </c>
      <c r="B28" s="7">
        <v>3290</v>
      </c>
      <c r="C28" s="7">
        <v>2440</v>
      </c>
      <c r="D28" s="8">
        <v>0</v>
      </c>
      <c r="E28" s="8">
        <v>0</v>
      </c>
      <c r="F28" s="8">
        <v>0</v>
      </c>
      <c r="G28" s="8">
        <v>0</v>
      </c>
    </row>
    <row r="29" spans="1:7" ht="17.25" thickBot="1">
      <c r="A29" s="6" t="s">
        <v>115</v>
      </c>
      <c r="B29" s="7">
        <v>3350</v>
      </c>
      <c r="C29" s="7">
        <v>2500</v>
      </c>
      <c r="D29" s="8">
        <v>0</v>
      </c>
      <c r="E29" s="8">
        <v>0</v>
      </c>
      <c r="F29" s="8">
        <v>0</v>
      </c>
      <c r="G29" s="8">
        <v>0</v>
      </c>
    </row>
    <row r="30" spans="1:7" ht="17.25" thickBot="1">
      <c r="A30" s="6" t="s">
        <v>116</v>
      </c>
      <c r="B30" s="7">
        <v>3410</v>
      </c>
      <c r="C30" s="7">
        <v>2560</v>
      </c>
      <c r="D30" s="8">
        <v>0</v>
      </c>
      <c r="E30" s="8">
        <v>0</v>
      </c>
      <c r="F30" s="8">
        <v>0</v>
      </c>
      <c r="G30" s="8">
        <v>0</v>
      </c>
    </row>
    <row r="31" spans="1:7" ht="17.25" thickBot="1">
      <c r="A31" s="6" t="s">
        <v>117</v>
      </c>
      <c r="B31" s="7">
        <v>3470</v>
      </c>
      <c r="C31" s="7">
        <v>2620</v>
      </c>
      <c r="D31" s="7">
        <v>0</v>
      </c>
      <c r="E31" s="8">
        <v>0</v>
      </c>
      <c r="F31" s="8">
        <v>0</v>
      </c>
      <c r="G31" s="8">
        <v>0</v>
      </c>
    </row>
    <row r="32" spans="1:7" ht="17.25" thickBot="1">
      <c r="A32" s="6" t="s">
        <v>118</v>
      </c>
      <c r="B32" s="7">
        <v>3530</v>
      </c>
      <c r="C32" s="7">
        <v>2680</v>
      </c>
      <c r="D32" s="7">
        <v>2020</v>
      </c>
      <c r="E32" s="8">
        <v>0</v>
      </c>
      <c r="F32" s="8">
        <v>0</v>
      </c>
      <c r="G32" s="8">
        <v>0</v>
      </c>
    </row>
    <row r="33" spans="1:7" ht="17.25" thickBot="1">
      <c r="A33" s="6" t="s">
        <v>119</v>
      </c>
      <c r="B33" s="7">
        <v>3590</v>
      </c>
      <c r="C33" s="7">
        <v>2740</v>
      </c>
      <c r="D33" s="7">
        <v>2050</v>
      </c>
      <c r="E33" s="8">
        <v>0</v>
      </c>
      <c r="F33" s="8">
        <v>0</v>
      </c>
      <c r="G33" s="8">
        <v>0</v>
      </c>
    </row>
    <row r="34" spans="1:7" ht="17.25" thickBot="1">
      <c r="A34" s="6" t="s">
        <v>120</v>
      </c>
      <c r="B34" s="7">
        <v>3650</v>
      </c>
      <c r="C34" s="7">
        <v>2800</v>
      </c>
      <c r="D34" s="7">
        <v>2070</v>
      </c>
      <c r="E34" s="8">
        <v>0</v>
      </c>
      <c r="F34" s="8">
        <v>0</v>
      </c>
      <c r="G34" s="8">
        <v>0</v>
      </c>
    </row>
    <row r="35" spans="1:7" ht="17.25" thickBot="1">
      <c r="A35" s="6" t="s">
        <v>121</v>
      </c>
      <c r="B35" s="7">
        <v>3710</v>
      </c>
      <c r="C35" s="7">
        <v>2860</v>
      </c>
      <c r="D35" s="7">
        <v>2100</v>
      </c>
      <c r="E35" s="8">
        <v>0</v>
      </c>
      <c r="F35" s="8">
        <v>0</v>
      </c>
      <c r="G35" s="8">
        <v>0</v>
      </c>
    </row>
    <row r="36" spans="1:7" ht="17.25" thickBot="1">
      <c r="A36" s="6" t="s">
        <v>122</v>
      </c>
      <c r="B36" s="7">
        <v>3770</v>
      </c>
      <c r="C36" s="7">
        <v>2920</v>
      </c>
      <c r="D36" s="7">
        <v>2120</v>
      </c>
      <c r="E36" s="8">
        <v>0</v>
      </c>
      <c r="F36" s="8">
        <v>0</v>
      </c>
      <c r="G36" s="8">
        <v>0</v>
      </c>
    </row>
    <row r="37" spans="1:7" ht="17.25" thickBot="1">
      <c r="A37" s="6" t="s">
        <v>123</v>
      </c>
      <c r="B37" s="7">
        <v>3830</v>
      </c>
      <c r="C37" s="7">
        <v>2980</v>
      </c>
      <c r="D37" s="7">
        <v>2150</v>
      </c>
      <c r="E37" s="8">
        <v>0</v>
      </c>
      <c r="F37" s="8">
        <v>0</v>
      </c>
      <c r="G37" s="8">
        <v>0</v>
      </c>
    </row>
    <row r="38" spans="1:7" ht="17.25" thickBot="1">
      <c r="A38" s="6" t="s">
        <v>124</v>
      </c>
      <c r="B38" s="7">
        <v>3890</v>
      </c>
      <c r="C38" s="7">
        <v>3040</v>
      </c>
      <c r="D38" s="7">
        <v>2190</v>
      </c>
      <c r="E38" s="8">
        <v>0</v>
      </c>
      <c r="F38" s="8">
        <v>0</v>
      </c>
      <c r="G38" s="8">
        <v>0</v>
      </c>
    </row>
    <row r="39" spans="1:7" ht="17.25" thickBot="1">
      <c r="A39" s="6" t="s">
        <v>125</v>
      </c>
      <c r="B39" s="7">
        <v>3950</v>
      </c>
      <c r="C39" s="7">
        <v>3100</v>
      </c>
      <c r="D39" s="7">
        <v>2250</v>
      </c>
      <c r="E39" s="8">
        <v>0</v>
      </c>
      <c r="F39" s="8">
        <v>0</v>
      </c>
      <c r="G39" s="8">
        <v>0</v>
      </c>
    </row>
    <row r="40" spans="1:7" ht="17.25" thickBot="1">
      <c r="A40" s="6" t="s">
        <v>126</v>
      </c>
      <c r="B40" s="7">
        <v>4010</v>
      </c>
      <c r="C40" s="7">
        <v>3160</v>
      </c>
      <c r="D40" s="7">
        <v>2310</v>
      </c>
      <c r="E40" s="8">
        <v>0</v>
      </c>
      <c r="F40" s="8">
        <v>0</v>
      </c>
      <c r="G40" s="8">
        <v>0</v>
      </c>
    </row>
    <row r="41" spans="1:7" ht="17.25" thickBot="1">
      <c r="A41" s="6" t="s">
        <v>127</v>
      </c>
      <c r="B41" s="7">
        <v>4070</v>
      </c>
      <c r="C41" s="7">
        <v>3220</v>
      </c>
      <c r="D41" s="7">
        <v>2370</v>
      </c>
      <c r="E41" s="8">
        <v>0</v>
      </c>
      <c r="F41" s="8">
        <v>0</v>
      </c>
      <c r="G41" s="8">
        <v>0</v>
      </c>
    </row>
    <row r="42" spans="1:7" ht="17.25" thickBot="1">
      <c r="A42" s="6" t="s">
        <v>128</v>
      </c>
      <c r="B42" s="7">
        <v>4130</v>
      </c>
      <c r="C42" s="7">
        <v>3280</v>
      </c>
      <c r="D42" s="7">
        <v>2430</v>
      </c>
      <c r="E42" s="8">
        <v>0</v>
      </c>
      <c r="F42" s="8">
        <v>0</v>
      </c>
      <c r="G42" s="8">
        <v>0</v>
      </c>
    </row>
    <row r="43" spans="1:7" ht="17.25" thickBot="1">
      <c r="A43" s="6" t="s">
        <v>129</v>
      </c>
      <c r="B43" s="7">
        <v>4190</v>
      </c>
      <c r="C43" s="7">
        <v>3340</v>
      </c>
      <c r="D43" s="7">
        <v>2490</v>
      </c>
      <c r="E43" s="8">
        <v>0</v>
      </c>
      <c r="F43" s="8">
        <v>0</v>
      </c>
      <c r="G43" s="8">
        <v>0</v>
      </c>
    </row>
    <row r="44" spans="1:7" ht="17.25" thickBot="1">
      <c r="A44" s="6" t="s">
        <v>130</v>
      </c>
      <c r="B44" s="7">
        <v>4250</v>
      </c>
      <c r="C44" s="7">
        <v>3400</v>
      </c>
      <c r="D44" s="7">
        <v>2550</v>
      </c>
      <c r="E44" s="7">
        <v>0</v>
      </c>
      <c r="F44" s="8">
        <v>0</v>
      </c>
      <c r="G44" s="8">
        <v>0</v>
      </c>
    </row>
    <row r="45" spans="1:7" ht="17.25" thickBot="1">
      <c r="A45" s="6" t="s">
        <v>131</v>
      </c>
      <c r="B45" s="7">
        <v>4310</v>
      </c>
      <c r="C45" s="7">
        <v>3460</v>
      </c>
      <c r="D45" s="7">
        <v>2610</v>
      </c>
      <c r="E45" s="7">
        <v>0</v>
      </c>
      <c r="F45" s="8">
        <v>0</v>
      </c>
      <c r="G45" s="8">
        <v>0</v>
      </c>
    </row>
    <row r="46" spans="1:7" ht="17.25" thickBot="1">
      <c r="A46" s="6" t="s">
        <v>132</v>
      </c>
      <c r="B46" s="7">
        <v>4370</v>
      </c>
      <c r="C46" s="7">
        <v>3520</v>
      </c>
      <c r="D46" s="7">
        <v>2670</v>
      </c>
      <c r="E46" s="7">
        <v>2020</v>
      </c>
      <c r="F46" s="8">
        <v>0</v>
      </c>
      <c r="G46" s="8">
        <v>0</v>
      </c>
    </row>
    <row r="47" spans="1:7" ht="17.25" thickBot="1">
      <c r="A47" s="6" t="s">
        <v>133</v>
      </c>
      <c r="B47" s="7">
        <v>4430</v>
      </c>
      <c r="C47" s="7">
        <v>3580</v>
      </c>
      <c r="D47" s="7">
        <v>2730</v>
      </c>
      <c r="E47" s="7">
        <v>2050</v>
      </c>
      <c r="F47" s="8">
        <v>0</v>
      </c>
      <c r="G47" s="8">
        <v>0</v>
      </c>
    </row>
    <row r="48" spans="1:7" ht="17.25" thickBot="1">
      <c r="A48" s="6" t="s">
        <v>134</v>
      </c>
      <c r="B48" s="7">
        <v>4490</v>
      </c>
      <c r="C48" s="7">
        <v>3640</v>
      </c>
      <c r="D48" s="7">
        <v>2790</v>
      </c>
      <c r="E48" s="7">
        <v>2070</v>
      </c>
      <c r="F48" s="8">
        <v>0</v>
      </c>
      <c r="G48" s="8">
        <v>0</v>
      </c>
    </row>
    <row r="49" spans="1:7" ht="17.25" thickBot="1">
      <c r="A49" s="6" t="s">
        <v>135</v>
      </c>
      <c r="B49" s="7">
        <v>4550</v>
      </c>
      <c r="C49" s="7">
        <v>3700</v>
      </c>
      <c r="D49" s="7">
        <v>2850</v>
      </c>
      <c r="E49" s="7">
        <v>2100</v>
      </c>
      <c r="F49" s="8">
        <v>0</v>
      </c>
      <c r="G49" s="8">
        <v>0</v>
      </c>
    </row>
    <row r="50" spans="1:7" ht="17.25" thickBot="1">
      <c r="A50" s="6" t="s">
        <v>136</v>
      </c>
      <c r="B50" s="7">
        <v>4610</v>
      </c>
      <c r="C50" s="7">
        <v>3760</v>
      </c>
      <c r="D50" s="7">
        <v>2910</v>
      </c>
      <c r="E50" s="7">
        <v>2120</v>
      </c>
      <c r="F50" s="8">
        <v>0</v>
      </c>
      <c r="G50" s="8">
        <v>0</v>
      </c>
    </row>
    <row r="51" spans="1:7" ht="17.25" thickBot="1">
      <c r="A51" s="6" t="s">
        <v>137</v>
      </c>
      <c r="B51" s="7">
        <v>4670</v>
      </c>
      <c r="C51" s="7">
        <v>3820</v>
      </c>
      <c r="D51" s="7">
        <v>2970</v>
      </c>
      <c r="E51" s="7">
        <v>2150</v>
      </c>
      <c r="F51" s="8">
        <v>0</v>
      </c>
      <c r="G51" s="8">
        <v>0</v>
      </c>
    </row>
    <row r="52" spans="1:7" ht="17.25" thickBot="1">
      <c r="A52" s="6" t="s">
        <v>138</v>
      </c>
      <c r="B52" s="7">
        <v>4730</v>
      </c>
      <c r="C52" s="7">
        <v>3880</v>
      </c>
      <c r="D52" s="7">
        <v>3030</v>
      </c>
      <c r="E52" s="7">
        <v>2180</v>
      </c>
      <c r="F52" s="8">
        <v>0</v>
      </c>
      <c r="G52" s="8">
        <v>0</v>
      </c>
    </row>
    <row r="53" spans="1:7" ht="17.25" thickBot="1">
      <c r="A53" s="6" t="s">
        <v>139</v>
      </c>
      <c r="B53" s="7">
        <v>4790</v>
      </c>
      <c r="C53" s="7">
        <v>3940</v>
      </c>
      <c r="D53" s="7">
        <v>3090</v>
      </c>
      <c r="E53" s="7">
        <v>2240</v>
      </c>
      <c r="F53" s="8">
        <v>0</v>
      </c>
      <c r="G53" s="8">
        <v>0</v>
      </c>
    </row>
    <row r="54" spans="1:7" ht="17.25" thickBot="1">
      <c r="A54" s="6" t="s">
        <v>140</v>
      </c>
      <c r="B54" s="7">
        <v>4850</v>
      </c>
      <c r="C54" s="7">
        <v>4000</v>
      </c>
      <c r="D54" s="7">
        <v>3150</v>
      </c>
      <c r="E54" s="7">
        <v>2300</v>
      </c>
      <c r="F54" s="8">
        <v>0</v>
      </c>
      <c r="G54" s="8">
        <v>0</v>
      </c>
    </row>
    <row r="55" spans="1:7" ht="17.25" thickBot="1">
      <c r="A55" s="6" t="s">
        <v>141</v>
      </c>
      <c r="B55" s="7">
        <v>4910</v>
      </c>
      <c r="C55" s="7">
        <v>4060</v>
      </c>
      <c r="D55" s="7">
        <v>3210</v>
      </c>
      <c r="E55" s="7">
        <v>2360</v>
      </c>
      <c r="F55" s="8">
        <v>0</v>
      </c>
      <c r="G55" s="8">
        <v>0</v>
      </c>
    </row>
    <row r="56" spans="1:7" ht="17.25" thickBot="1">
      <c r="A56" s="6" t="s">
        <v>142</v>
      </c>
      <c r="B56" s="7">
        <v>4970</v>
      </c>
      <c r="C56" s="7">
        <v>4120</v>
      </c>
      <c r="D56" s="7">
        <v>3270</v>
      </c>
      <c r="E56" s="7">
        <v>2420</v>
      </c>
      <c r="F56" s="8">
        <v>0</v>
      </c>
      <c r="G56" s="8">
        <v>0</v>
      </c>
    </row>
    <row r="57" spans="1:7" ht="17.25" thickBot="1">
      <c r="A57" s="6" t="s">
        <v>143</v>
      </c>
      <c r="B57" s="7">
        <v>5030</v>
      </c>
      <c r="C57" s="7">
        <v>4180</v>
      </c>
      <c r="D57" s="7">
        <v>3330</v>
      </c>
      <c r="E57" s="7">
        <v>2480</v>
      </c>
      <c r="F57" s="8">
        <v>0</v>
      </c>
      <c r="G57" s="8">
        <v>0</v>
      </c>
    </row>
    <row r="58" spans="1:7" ht="17.25" thickBot="1">
      <c r="A58" s="6" t="s">
        <v>144</v>
      </c>
      <c r="B58" s="7">
        <v>5090</v>
      </c>
      <c r="C58" s="7">
        <v>4240</v>
      </c>
      <c r="D58" s="7">
        <v>3390</v>
      </c>
      <c r="E58" s="7">
        <v>2540</v>
      </c>
      <c r="F58" s="7">
        <v>0</v>
      </c>
      <c r="G58" s="8">
        <v>0</v>
      </c>
    </row>
    <row r="59" spans="1:7" ht="17.25" thickBot="1">
      <c r="A59" s="6" t="s">
        <v>145</v>
      </c>
      <c r="B59" s="7">
        <v>5150</v>
      </c>
      <c r="C59" s="7">
        <v>4300</v>
      </c>
      <c r="D59" s="7">
        <v>3450</v>
      </c>
      <c r="E59" s="7">
        <v>2600</v>
      </c>
      <c r="F59" s="7">
        <v>0</v>
      </c>
      <c r="G59" s="8">
        <v>0</v>
      </c>
    </row>
    <row r="60" spans="1:7" ht="17.25" thickBot="1">
      <c r="A60" s="6" t="s">
        <v>146</v>
      </c>
      <c r="B60" s="7">
        <v>5210</v>
      </c>
      <c r="C60" s="7">
        <v>4360</v>
      </c>
      <c r="D60" s="7">
        <v>3510</v>
      </c>
      <c r="E60" s="7">
        <v>2660</v>
      </c>
      <c r="F60" s="7">
        <v>2020</v>
      </c>
      <c r="G60" s="8">
        <v>0</v>
      </c>
    </row>
    <row r="61" spans="1:7" ht="17.25" thickBot="1">
      <c r="A61" s="6" t="s">
        <v>147</v>
      </c>
      <c r="B61" s="7">
        <v>5270</v>
      </c>
      <c r="C61" s="7">
        <v>4420</v>
      </c>
      <c r="D61" s="7">
        <v>3570</v>
      </c>
      <c r="E61" s="7">
        <v>2720</v>
      </c>
      <c r="F61" s="7">
        <v>2040</v>
      </c>
      <c r="G61" s="8">
        <v>0</v>
      </c>
    </row>
    <row r="62" spans="1:7" ht="17.25" thickBot="1">
      <c r="A62" s="6" t="s">
        <v>148</v>
      </c>
      <c r="B62" s="7">
        <v>5330</v>
      </c>
      <c r="C62" s="7">
        <v>4480</v>
      </c>
      <c r="D62" s="7">
        <v>3630</v>
      </c>
      <c r="E62" s="7">
        <v>2780</v>
      </c>
      <c r="F62" s="7">
        <v>2070</v>
      </c>
      <c r="G62" s="8">
        <v>0</v>
      </c>
    </row>
    <row r="63" spans="1:7" ht="17.25" thickBot="1">
      <c r="A63" s="6" t="s">
        <v>149</v>
      </c>
      <c r="B63" s="7">
        <v>5390</v>
      </c>
      <c r="C63" s="7">
        <v>4540</v>
      </c>
      <c r="D63" s="7">
        <v>3690</v>
      </c>
      <c r="E63" s="7">
        <v>2840</v>
      </c>
      <c r="F63" s="7">
        <v>2090</v>
      </c>
      <c r="G63" s="8">
        <v>0</v>
      </c>
    </row>
    <row r="64" spans="1:7" ht="17.25" thickBot="1">
      <c r="A64" s="6" t="s">
        <v>150</v>
      </c>
      <c r="B64" s="7">
        <v>5450</v>
      </c>
      <c r="C64" s="7">
        <v>4600</v>
      </c>
      <c r="D64" s="7">
        <v>3750</v>
      </c>
      <c r="E64" s="7">
        <v>2900</v>
      </c>
      <c r="F64" s="7">
        <v>2120</v>
      </c>
      <c r="G64" s="8">
        <v>0</v>
      </c>
    </row>
    <row r="65" spans="1:7" ht="17.25" thickBot="1">
      <c r="A65" s="6" t="s">
        <v>151</v>
      </c>
      <c r="B65" s="7">
        <v>5510</v>
      </c>
      <c r="C65" s="7">
        <v>4660</v>
      </c>
      <c r="D65" s="7">
        <v>3810</v>
      </c>
      <c r="E65" s="7">
        <v>2960</v>
      </c>
      <c r="F65" s="7">
        <v>2140</v>
      </c>
      <c r="G65" s="8">
        <v>0</v>
      </c>
    </row>
    <row r="66" spans="1:7" ht="17.25" thickBot="1">
      <c r="A66" s="6" t="s">
        <v>152</v>
      </c>
      <c r="B66" s="7">
        <v>5570</v>
      </c>
      <c r="C66" s="7">
        <v>4720</v>
      </c>
      <c r="D66" s="7">
        <v>3870</v>
      </c>
      <c r="E66" s="7">
        <v>3020</v>
      </c>
      <c r="F66" s="7">
        <v>2170</v>
      </c>
      <c r="G66" s="8">
        <v>0</v>
      </c>
    </row>
    <row r="67" spans="1:7" ht="17.25" thickBot="1">
      <c r="A67" s="6" t="s">
        <v>153</v>
      </c>
      <c r="B67" s="7">
        <v>5630</v>
      </c>
      <c r="C67" s="7">
        <v>4780</v>
      </c>
      <c r="D67" s="7">
        <v>3930</v>
      </c>
      <c r="E67" s="7">
        <v>3080</v>
      </c>
      <c r="F67" s="7">
        <v>2230</v>
      </c>
      <c r="G67" s="8">
        <v>0</v>
      </c>
    </row>
    <row r="68" spans="1:7" ht="17.25" thickBot="1">
      <c r="A68" s="6" t="s">
        <v>154</v>
      </c>
      <c r="B68" s="7">
        <v>5690</v>
      </c>
      <c r="C68" s="7">
        <v>4840</v>
      </c>
      <c r="D68" s="7">
        <v>3990</v>
      </c>
      <c r="E68" s="7">
        <v>3140</v>
      </c>
      <c r="F68" s="7">
        <v>2290</v>
      </c>
      <c r="G68" s="8">
        <v>0</v>
      </c>
    </row>
    <row r="69" spans="1:7" ht="17.25" thickBot="1">
      <c r="A69" s="6" t="s">
        <v>155</v>
      </c>
      <c r="B69" s="7">
        <v>5750</v>
      </c>
      <c r="C69" s="7">
        <v>4900</v>
      </c>
      <c r="D69" s="7">
        <v>4050</v>
      </c>
      <c r="E69" s="7">
        <v>3200</v>
      </c>
      <c r="F69" s="7">
        <v>2350</v>
      </c>
      <c r="G69" s="8">
        <v>0</v>
      </c>
    </row>
    <row r="70" spans="1:7" ht="17.25" thickBot="1">
      <c r="A70" s="6" t="s">
        <v>156</v>
      </c>
      <c r="B70" s="7">
        <v>5810</v>
      </c>
      <c r="C70" s="7">
        <v>4960</v>
      </c>
      <c r="D70" s="7">
        <v>4110</v>
      </c>
      <c r="E70" s="7">
        <v>3260</v>
      </c>
      <c r="F70" s="7">
        <v>2410</v>
      </c>
      <c r="G70" s="8">
        <v>0</v>
      </c>
    </row>
    <row r="71" spans="1:7" ht="17.25" thickBot="1">
      <c r="A71" s="6" t="s">
        <v>157</v>
      </c>
      <c r="B71" s="7">
        <v>5870</v>
      </c>
      <c r="C71" s="7">
        <v>5020</v>
      </c>
      <c r="D71" s="7">
        <v>4170</v>
      </c>
      <c r="E71" s="7">
        <v>3320</v>
      </c>
      <c r="F71" s="7">
        <v>2470</v>
      </c>
      <c r="G71" s="8">
        <v>0</v>
      </c>
    </row>
    <row r="72" spans="1:7" ht="17.25" thickBot="1">
      <c r="A72" s="6" t="s">
        <v>158</v>
      </c>
      <c r="B72" s="7">
        <v>5930</v>
      </c>
      <c r="C72" s="7">
        <v>5080</v>
      </c>
      <c r="D72" s="7">
        <v>4230</v>
      </c>
      <c r="E72" s="7">
        <v>3380</v>
      </c>
      <c r="F72" s="7">
        <v>2530</v>
      </c>
      <c r="G72" s="7">
        <v>0</v>
      </c>
    </row>
    <row r="73" spans="1:7" ht="17.25" thickBot="1">
      <c r="A73" s="6" t="s">
        <v>159</v>
      </c>
      <c r="B73" s="7">
        <v>5990</v>
      </c>
      <c r="C73" s="7">
        <v>5140</v>
      </c>
      <c r="D73" s="7">
        <v>4290</v>
      </c>
      <c r="E73" s="7">
        <v>3440</v>
      </c>
      <c r="F73" s="7">
        <v>2590</v>
      </c>
      <c r="G73" s="7">
        <v>0</v>
      </c>
    </row>
    <row r="74" spans="1:7" ht="17.25" thickBot="1">
      <c r="A74" s="6" t="s">
        <v>160</v>
      </c>
      <c r="B74" s="7">
        <v>6050</v>
      </c>
      <c r="C74" s="7">
        <v>5200</v>
      </c>
      <c r="D74" s="7">
        <v>4350</v>
      </c>
      <c r="E74" s="7">
        <v>3500</v>
      </c>
      <c r="F74" s="7">
        <v>2650</v>
      </c>
      <c r="G74" s="7">
        <v>2010</v>
      </c>
    </row>
    <row r="75" spans="1:7" ht="17.25" thickBot="1">
      <c r="A75" s="6" t="s">
        <v>161</v>
      </c>
      <c r="B75" s="7">
        <v>6110</v>
      </c>
      <c r="C75" s="7">
        <v>5260</v>
      </c>
      <c r="D75" s="7">
        <v>4410</v>
      </c>
      <c r="E75" s="7">
        <v>3560</v>
      </c>
      <c r="F75" s="7">
        <v>2710</v>
      </c>
      <c r="G75" s="7">
        <v>2040</v>
      </c>
    </row>
    <row r="76" spans="1:7">
      <c r="A76" s="9"/>
      <c r="B76" s="10"/>
      <c r="C76" s="10"/>
      <c r="D76" s="10"/>
      <c r="E76" s="10"/>
      <c r="F76" s="10"/>
      <c r="G76" s="10" t="s">
        <v>198</v>
      </c>
    </row>
    <row r="77" spans="1:7">
      <c r="A77" s="9"/>
      <c r="B77" s="10"/>
      <c r="C77" s="10"/>
      <c r="D77" s="10"/>
      <c r="E77" s="10"/>
      <c r="F77" s="10"/>
      <c r="G77" s="10"/>
    </row>
    <row r="78" spans="1:7">
      <c r="A78" s="9"/>
      <c r="B78" s="10"/>
      <c r="C78" s="10"/>
      <c r="D78" s="10"/>
      <c r="E78" s="10"/>
      <c r="F78" s="10"/>
      <c r="G78" s="10"/>
    </row>
    <row r="79" spans="1:7" ht="17.25" thickBot="1"/>
    <row r="80" spans="1:7">
      <c r="A80" s="108" t="s">
        <v>22</v>
      </c>
      <c r="B80" s="109"/>
      <c r="C80" s="109"/>
      <c r="D80" s="109"/>
      <c r="E80" s="109"/>
      <c r="F80" s="109"/>
      <c r="G80" s="110"/>
    </row>
    <row r="81" spans="1:7" ht="48.95" customHeight="1">
      <c r="A81" s="11" t="s">
        <v>23</v>
      </c>
      <c r="B81" s="111" t="s">
        <v>24</v>
      </c>
      <c r="C81" s="111"/>
      <c r="D81" s="111"/>
      <c r="E81" s="111" t="s">
        <v>25</v>
      </c>
      <c r="F81" s="111"/>
      <c r="G81" s="112"/>
    </row>
    <row r="82" spans="1:7" ht="31.5" customHeight="1">
      <c r="A82" s="12" t="s">
        <v>26</v>
      </c>
      <c r="B82" s="113">
        <v>0.1</v>
      </c>
      <c r="C82" s="111"/>
      <c r="D82" s="111"/>
      <c r="E82" s="113">
        <v>0.2</v>
      </c>
      <c r="F82" s="111"/>
      <c r="G82" s="112"/>
    </row>
    <row r="83" spans="1:7" ht="46.5" customHeight="1">
      <c r="A83" s="118" t="s">
        <v>27</v>
      </c>
      <c r="B83" s="113" t="s">
        <v>28</v>
      </c>
      <c r="C83" s="111"/>
      <c r="D83" s="111"/>
      <c r="E83" s="111" t="s">
        <v>29</v>
      </c>
      <c r="F83" s="111"/>
      <c r="G83" s="112"/>
    </row>
    <row r="84" spans="1:7" ht="51" customHeight="1">
      <c r="A84" s="118"/>
      <c r="B84" s="111" t="s">
        <v>30</v>
      </c>
      <c r="C84" s="111"/>
      <c r="D84" s="111"/>
      <c r="E84" s="111" t="s">
        <v>31</v>
      </c>
      <c r="F84" s="111"/>
      <c r="G84" s="112"/>
    </row>
    <row r="85" spans="1:7" ht="29.45" customHeight="1">
      <c r="A85" s="12" t="s">
        <v>32</v>
      </c>
      <c r="B85" s="119">
        <v>0.1</v>
      </c>
      <c r="C85" s="120"/>
      <c r="D85" s="120"/>
      <c r="E85" s="119">
        <v>0.2</v>
      </c>
      <c r="F85" s="120"/>
      <c r="G85" s="121"/>
    </row>
    <row r="86" spans="1:7" ht="60.95" customHeight="1" thickBot="1">
      <c r="A86" s="114" t="s">
        <v>33</v>
      </c>
      <c r="B86" s="115"/>
      <c r="C86" s="115"/>
      <c r="D86" s="115"/>
      <c r="E86" s="115"/>
      <c r="F86" s="115"/>
      <c r="G86" s="116"/>
    </row>
    <row r="87" spans="1:7">
      <c r="B87" s="117"/>
      <c r="C87" s="117"/>
      <c r="D87" s="117"/>
      <c r="E87" s="117"/>
      <c r="F87" s="117"/>
      <c r="G87" s="117"/>
    </row>
  </sheetData>
  <mergeCells count="16">
    <mergeCell ref="A86:G86"/>
    <mergeCell ref="B87:D87"/>
    <mergeCell ref="E87:G87"/>
    <mergeCell ref="A83:A84"/>
    <mergeCell ref="B83:D83"/>
    <mergeCell ref="E83:G83"/>
    <mergeCell ref="B84:D84"/>
    <mergeCell ref="E84:G84"/>
    <mergeCell ref="B85:D85"/>
    <mergeCell ref="E85:G85"/>
    <mergeCell ref="A1:G1"/>
    <mergeCell ref="A80:G80"/>
    <mergeCell ref="B81:D81"/>
    <mergeCell ref="E81:G81"/>
    <mergeCell ref="B82:D82"/>
    <mergeCell ref="E82:G82"/>
  </mergeCells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/>
  </sheetPr>
  <dimension ref="A1:I64"/>
  <sheetViews>
    <sheetView topLeftCell="A46" workbookViewId="0">
      <selection activeCell="G70" sqref="G70"/>
    </sheetView>
  </sheetViews>
  <sheetFormatPr defaultColWidth="9" defaultRowHeight="16.5"/>
  <cols>
    <col min="1" max="16384" width="9" style="20"/>
  </cols>
  <sheetData>
    <row r="1" spans="2:9" ht="25.5">
      <c r="C1" s="28" t="s">
        <v>63</v>
      </c>
      <c r="D1" s="29"/>
      <c r="E1" s="29"/>
      <c r="F1" s="29"/>
      <c r="G1" s="29"/>
    </row>
    <row r="2" spans="2:9" ht="17.25" thickBot="1">
      <c r="C2" s="29" t="s">
        <v>64</v>
      </c>
      <c r="D2" s="29"/>
      <c r="E2" s="29"/>
      <c r="F2" s="29"/>
      <c r="G2" s="29"/>
      <c r="I2" s="30" t="s">
        <v>65</v>
      </c>
    </row>
    <row r="3" spans="2:9" ht="16.5" customHeight="1">
      <c r="B3" s="125" t="s">
        <v>55</v>
      </c>
      <c r="C3" s="31"/>
      <c r="D3" s="129" t="s">
        <v>57</v>
      </c>
      <c r="E3" s="130"/>
      <c r="F3" s="130"/>
      <c r="G3" s="131"/>
      <c r="H3" s="127" t="s">
        <v>58</v>
      </c>
      <c r="I3" s="123" t="s">
        <v>66</v>
      </c>
    </row>
    <row r="4" spans="2:9">
      <c r="B4" s="126"/>
      <c r="C4" s="24" t="s">
        <v>56</v>
      </c>
      <c r="D4" s="21" t="s">
        <v>59</v>
      </c>
      <c r="E4" s="22" t="s">
        <v>60</v>
      </c>
      <c r="F4" s="23" t="s">
        <v>61</v>
      </c>
      <c r="G4" s="23" t="s">
        <v>62</v>
      </c>
      <c r="H4" s="128"/>
      <c r="I4" s="124"/>
    </row>
    <row r="5" spans="2:9">
      <c r="B5" s="57">
        <v>1</v>
      </c>
      <c r="C5" s="58">
        <v>20008</v>
      </c>
      <c r="D5" s="59">
        <f t="shared" ref="D5:D56" si="0">+ROUND(C5*0.0469*0.3,0)</f>
        <v>282</v>
      </c>
      <c r="E5" s="60">
        <f t="shared" ref="E5:E56" si="1">+D5*2</f>
        <v>564</v>
      </c>
      <c r="F5" s="60">
        <f t="shared" ref="F5:F56" si="2">+D5*3</f>
        <v>846</v>
      </c>
      <c r="G5" s="61">
        <f t="shared" ref="G5:G56" si="3">+D5*4</f>
        <v>1128</v>
      </c>
      <c r="H5" s="62">
        <f t="shared" ref="H5:H56" si="4">+ROUND(C5*0.0469*0.6*1.61,0)</f>
        <v>906</v>
      </c>
      <c r="I5" s="63">
        <f t="shared" ref="I5:I56" si="5">+ROUND(C5*0.0469*0.1*1.61,0)</f>
        <v>151</v>
      </c>
    </row>
    <row r="6" spans="2:9">
      <c r="B6" s="57">
        <f t="shared" ref="B6:B56" si="6">+B5+1</f>
        <v>2</v>
      </c>
      <c r="C6" s="58">
        <v>20100</v>
      </c>
      <c r="D6" s="59">
        <f t="shared" si="0"/>
        <v>283</v>
      </c>
      <c r="E6" s="60">
        <f t="shared" si="1"/>
        <v>566</v>
      </c>
      <c r="F6" s="60">
        <f t="shared" si="2"/>
        <v>849</v>
      </c>
      <c r="G6" s="61">
        <f t="shared" si="3"/>
        <v>1132</v>
      </c>
      <c r="H6" s="64">
        <f t="shared" si="4"/>
        <v>911</v>
      </c>
      <c r="I6" s="65">
        <f t="shared" si="5"/>
        <v>152</v>
      </c>
    </row>
    <row r="7" spans="2:9">
      <c r="B7" s="57">
        <f t="shared" si="6"/>
        <v>3</v>
      </c>
      <c r="C7" s="58">
        <v>21000</v>
      </c>
      <c r="D7" s="59">
        <f t="shared" si="0"/>
        <v>295</v>
      </c>
      <c r="E7" s="60">
        <f t="shared" si="1"/>
        <v>590</v>
      </c>
      <c r="F7" s="60">
        <f t="shared" si="2"/>
        <v>885</v>
      </c>
      <c r="G7" s="61">
        <f t="shared" si="3"/>
        <v>1180</v>
      </c>
      <c r="H7" s="64">
        <f t="shared" si="4"/>
        <v>951</v>
      </c>
      <c r="I7" s="65">
        <f t="shared" si="5"/>
        <v>159</v>
      </c>
    </row>
    <row r="8" spans="2:9">
      <c r="B8" s="57">
        <f t="shared" si="6"/>
        <v>4</v>
      </c>
      <c r="C8" s="58">
        <v>21900</v>
      </c>
      <c r="D8" s="59">
        <f t="shared" si="0"/>
        <v>308</v>
      </c>
      <c r="E8" s="60">
        <f t="shared" si="1"/>
        <v>616</v>
      </c>
      <c r="F8" s="60">
        <f t="shared" si="2"/>
        <v>924</v>
      </c>
      <c r="G8" s="61">
        <f t="shared" si="3"/>
        <v>1232</v>
      </c>
      <c r="H8" s="64">
        <f t="shared" si="4"/>
        <v>992</v>
      </c>
      <c r="I8" s="65">
        <f t="shared" si="5"/>
        <v>165</v>
      </c>
    </row>
    <row r="9" spans="2:9">
      <c r="B9" s="66">
        <f t="shared" si="6"/>
        <v>5</v>
      </c>
      <c r="C9" s="67">
        <v>22800</v>
      </c>
      <c r="D9" s="68">
        <f t="shared" si="0"/>
        <v>321</v>
      </c>
      <c r="E9" s="69">
        <f t="shared" si="1"/>
        <v>642</v>
      </c>
      <c r="F9" s="68">
        <f t="shared" si="2"/>
        <v>963</v>
      </c>
      <c r="G9" s="70">
        <f t="shared" si="3"/>
        <v>1284</v>
      </c>
      <c r="H9" s="71">
        <f t="shared" si="4"/>
        <v>1033</v>
      </c>
      <c r="I9" s="72">
        <f t="shared" si="5"/>
        <v>172</v>
      </c>
    </row>
    <row r="10" spans="2:9">
      <c r="B10" s="57">
        <f t="shared" si="6"/>
        <v>6</v>
      </c>
      <c r="C10" s="58">
        <v>24000</v>
      </c>
      <c r="D10" s="73">
        <f t="shared" si="0"/>
        <v>338</v>
      </c>
      <c r="E10" s="60">
        <f t="shared" si="1"/>
        <v>676</v>
      </c>
      <c r="F10" s="60">
        <f t="shared" si="2"/>
        <v>1014</v>
      </c>
      <c r="G10" s="61">
        <f t="shared" si="3"/>
        <v>1352</v>
      </c>
      <c r="H10" s="64">
        <f t="shared" si="4"/>
        <v>1087</v>
      </c>
      <c r="I10" s="65">
        <f t="shared" si="5"/>
        <v>181</v>
      </c>
    </row>
    <row r="11" spans="2:9">
      <c r="B11" s="57">
        <f t="shared" si="6"/>
        <v>7</v>
      </c>
      <c r="C11" s="58">
        <v>25200</v>
      </c>
      <c r="D11" s="59">
        <f t="shared" si="0"/>
        <v>355</v>
      </c>
      <c r="E11" s="60">
        <f t="shared" si="1"/>
        <v>710</v>
      </c>
      <c r="F11" s="60">
        <f t="shared" si="2"/>
        <v>1065</v>
      </c>
      <c r="G11" s="61">
        <f t="shared" si="3"/>
        <v>1420</v>
      </c>
      <c r="H11" s="64">
        <f t="shared" si="4"/>
        <v>1142</v>
      </c>
      <c r="I11" s="65">
        <f t="shared" si="5"/>
        <v>190</v>
      </c>
    </row>
    <row r="12" spans="2:9">
      <c r="B12" s="57">
        <f t="shared" si="6"/>
        <v>8</v>
      </c>
      <c r="C12" s="58">
        <v>26400</v>
      </c>
      <c r="D12" s="59">
        <f t="shared" si="0"/>
        <v>371</v>
      </c>
      <c r="E12" s="60">
        <f t="shared" si="1"/>
        <v>742</v>
      </c>
      <c r="F12" s="60">
        <f t="shared" si="2"/>
        <v>1113</v>
      </c>
      <c r="G12" s="61">
        <f t="shared" si="3"/>
        <v>1484</v>
      </c>
      <c r="H12" s="64">
        <f t="shared" si="4"/>
        <v>1196</v>
      </c>
      <c r="I12" s="65">
        <f t="shared" si="5"/>
        <v>199</v>
      </c>
    </row>
    <row r="13" spans="2:9">
      <c r="B13" s="57">
        <f t="shared" si="6"/>
        <v>9</v>
      </c>
      <c r="C13" s="58">
        <v>27600</v>
      </c>
      <c r="D13" s="59">
        <f t="shared" si="0"/>
        <v>388</v>
      </c>
      <c r="E13" s="60">
        <f t="shared" si="1"/>
        <v>776</v>
      </c>
      <c r="F13" s="60">
        <f t="shared" si="2"/>
        <v>1164</v>
      </c>
      <c r="G13" s="61">
        <f t="shared" si="3"/>
        <v>1552</v>
      </c>
      <c r="H13" s="64">
        <f t="shared" si="4"/>
        <v>1250</v>
      </c>
      <c r="I13" s="65">
        <f t="shared" si="5"/>
        <v>208</v>
      </c>
    </row>
    <row r="14" spans="2:9">
      <c r="B14" s="66">
        <f t="shared" si="6"/>
        <v>10</v>
      </c>
      <c r="C14" s="67">
        <v>28800</v>
      </c>
      <c r="D14" s="68">
        <f t="shared" si="0"/>
        <v>405</v>
      </c>
      <c r="E14" s="69">
        <f t="shared" si="1"/>
        <v>810</v>
      </c>
      <c r="F14" s="69">
        <f t="shared" si="2"/>
        <v>1215</v>
      </c>
      <c r="G14" s="74">
        <f t="shared" si="3"/>
        <v>1620</v>
      </c>
      <c r="H14" s="64">
        <f t="shared" si="4"/>
        <v>1305</v>
      </c>
      <c r="I14" s="65">
        <f t="shared" si="5"/>
        <v>217</v>
      </c>
    </row>
    <row r="15" spans="2:9">
      <c r="B15" s="57">
        <f t="shared" si="6"/>
        <v>11</v>
      </c>
      <c r="C15" s="58">
        <v>30300</v>
      </c>
      <c r="D15" s="59">
        <f t="shared" si="0"/>
        <v>426</v>
      </c>
      <c r="E15" s="60">
        <f t="shared" si="1"/>
        <v>852</v>
      </c>
      <c r="F15" s="60">
        <f t="shared" si="2"/>
        <v>1278</v>
      </c>
      <c r="G15" s="61">
        <f t="shared" si="3"/>
        <v>1704</v>
      </c>
      <c r="H15" s="62">
        <f t="shared" si="4"/>
        <v>1373</v>
      </c>
      <c r="I15" s="63">
        <f t="shared" si="5"/>
        <v>229</v>
      </c>
    </row>
    <row r="16" spans="2:9">
      <c r="B16" s="57">
        <f t="shared" si="6"/>
        <v>12</v>
      </c>
      <c r="C16" s="58">
        <v>31800</v>
      </c>
      <c r="D16" s="59">
        <f t="shared" si="0"/>
        <v>447</v>
      </c>
      <c r="E16" s="60">
        <f t="shared" si="1"/>
        <v>894</v>
      </c>
      <c r="F16" s="60">
        <f t="shared" si="2"/>
        <v>1341</v>
      </c>
      <c r="G16" s="61">
        <f t="shared" si="3"/>
        <v>1788</v>
      </c>
      <c r="H16" s="64">
        <f t="shared" si="4"/>
        <v>1441</v>
      </c>
      <c r="I16" s="65">
        <f t="shared" si="5"/>
        <v>240</v>
      </c>
    </row>
    <row r="17" spans="2:9">
      <c r="B17" s="57">
        <f t="shared" si="6"/>
        <v>13</v>
      </c>
      <c r="C17" s="58">
        <v>33300</v>
      </c>
      <c r="D17" s="59">
        <f t="shared" si="0"/>
        <v>469</v>
      </c>
      <c r="E17" s="60">
        <f t="shared" si="1"/>
        <v>938</v>
      </c>
      <c r="F17" s="60">
        <f t="shared" si="2"/>
        <v>1407</v>
      </c>
      <c r="G17" s="61">
        <f t="shared" si="3"/>
        <v>1876</v>
      </c>
      <c r="H17" s="64">
        <f t="shared" si="4"/>
        <v>1509</v>
      </c>
      <c r="I17" s="65">
        <f t="shared" si="5"/>
        <v>251</v>
      </c>
    </row>
    <row r="18" spans="2:9">
      <c r="B18" s="57">
        <f t="shared" si="6"/>
        <v>14</v>
      </c>
      <c r="C18" s="58">
        <v>34800</v>
      </c>
      <c r="D18" s="59">
        <f t="shared" si="0"/>
        <v>490</v>
      </c>
      <c r="E18" s="60">
        <f t="shared" si="1"/>
        <v>980</v>
      </c>
      <c r="F18" s="60">
        <f t="shared" si="2"/>
        <v>1470</v>
      </c>
      <c r="G18" s="61">
        <f t="shared" si="3"/>
        <v>1960</v>
      </c>
      <c r="H18" s="64">
        <f t="shared" si="4"/>
        <v>1577</v>
      </c>
      <c r="I18" s="65">
        <f t="shared" si="5"/>
        <v>263</v>
      </c>
    </row>
    <row r="19" spans="2:9">
      <c r="B19" s="66">
        <f t="shared" si="6"/>
        <v>15</v>
      </c>
      <c r="C19" s="67">
        <v>36300</v>
      </c>
      <c r="D19" s="68">
        <f t="shared" si="0"/>
        <v>511</v>
      </c>
      <c r="E19" s="69">
        <f t="shared" si="1"/>
        <v>1022</v>
      </c>
      <c r="F19" s="69">
        <f t="shared" si="2"/>
        <v>1533</v>
      </c>
      <c r="G19" s="74">
        <f t="shared" si="3"/>
        <v>2044</v>
      </c>
      <c r="H19" s="64">
        <f t="shared" si="4"/>
        <v>1645</v>
      </c>
      <c r="I19" s="65">
        <f t="shared" si="5"/>
        <v>274</v>
      </c>
    </row>
    <row r="20" spans="2:9">
      <c r="B20" s="57">
        <f t="shared" si="6"/>
        <v>16</v>
      </c>
      <c r="C20" s="58">
        <v>38200</v>
      </c>
      <c r="D20" s="59">
        <f t="shared" si="0"/>
        <v>537</v>
      </c>
      <c r="E20" s="60">
        <f t="shared" si="1"/>
        <v>1074</v>
      </c>
      <c r="F20" s="60">
        <f t="shared" si="2"/>
        <v>1611</v>
      </c>
      <c r="G20" s="61">
        <f t="shared" si="3"/>
        <v>2148</v>
      </c>
      <c r="H20" s="62">
        <f t="shared" si="4"/>
        <v>1731</v>
      </c>
      <c r="I20" s="63">
        <f t="shared" si="5"/>
        <v>288</v>
      </c>
    </row>
    <row r="21" spans="2:9">
      <c r="B21" s="57">
        <f t="shared" si="6"/>
        <v>17</v>
      </c>
      <c r="C21" s="58">
        <v>40100</v>
      </c>
      <c r="D21" s="59">
        <f t="shared" si="0"/>
        <v>564</v>
      </c>
      <c r="E21" s="60">
        <f t="shared" si="1"/>
        <v>1128</v>
      </c>
      <c r="F21" s="60">
        <f t="shared" si="2"/>
        <v>1692</v>
      </c>
      <c r="G21" s="61">
        <f t="shared" si="3"/>
        <v>2256</v>
      </c>
      <c r="H21" s="64">
        <f t="shared" si="4"/>
        <v>1817</v>
      </c>
      <c r="I21" s="65">
        <f t="shared" si="5"/>
        <v>303</v>
      </c>
    </row>
    <row r="22" spans="2:9">
      <c r="B22" s="57">
        <f t="shared" si="6"/>
        <v>18</v>
      </c>
      <c r="C22" s="58">
        <v>42000</v>
      </c>
      <c r="D22" s="59">
        <f t="shared" si="0"/>
        <v>591</v>
      </c>
      <c r="E22" s="60">
        <f t="shared" si="1"/>
        <v>1182</v>
      </c>
      <c r="F22" s="60">
        <f t="shared" si="2"/>
        <v>1773</v>
      </c>
      <c r="G22" s="61">
        <f t="shared" si="3"/>
        <v>2364</v>
      </c>
      <c r="H22" s="64">
        <f t="shared" si="4"/>
        <v>1903</v>
      </c>
      <c r="I22" s="65">
        <f t="shared" si="5"/>
        <v>317</v>
      </c>
    </row>
    <row r="23" spans="2:9">
      <c r="B23" s="57">
        <f t="shared" si="6"/>
        <v>19</v>
      </c>
      <c r="C23" s="58">
        <v>43900</v>
      </c>
      <c r="D23" s="59">
        <f t="shared" si="0"/>
        <v>618</v>
      </c>
      <c r="E23" s="60">
        <f t="shared" si="1"/>
        <v>1236</v>
      </c>
      <c r="F23" s="60">
        <f t="shared" si="2"/>
        <v>1854</v>
      </c>
      <c r="G23" s="61">
        <f t="shared" si="3"/>
        <v>2472</v>
      </c>
      <c r="H23" s="64">
        <f t="shared" si="4"/>
        <v>1989</v>
      </c>
      <c r="I23" s="65">
        <f t="shared" si="5"/>
        <v>331</v>
      </c>
    </row>
    <row r="24" spans="2:9">
      <c r="B24" s="66">
        <f t="shared" si="6"/>
        <v>20</v>
      </c>
      <c r="C24" s="67">
        <v>45800</v>
      </c>
      <c r="D24" s="68">
        <f t="shared" si="0"/>
        <v>644</v>
      </c>
      <c r="E24" s="69">
        <f t="shared" si="1"/>
        <v>1288</v>
      </c>
      <c r="F24" s="69">
        <f t="shared" si="2"/>
        <v>1932</v>
      </c>
      <c r="G24" s="74">
        <f t="shared" si="3"/>
        <v>2576</v>
      </c>
      <c r="H24" s="64">
        <f t="shared" si="4"/>
        <v>2075</v>
      </c>
      <c r="I24" s="65">
        <f t="shared" si="5"/>
        <v>346</v>
      </c>
    </row>
    <row r="25" spans="2:9">
      <c r="B25" s="57">
        <f t="shared" si="6"/>
        <v>21</v>
      </c>
      <c r="C25" s="58">
        <v>48200</v>
      </c>
      <c r="D25" s="59">
        <f t="shared" si="0"/>
        <v>678</v>
      </c>
      <c r="E25" s="60">
        <f t="shared" si="1"/>
        <v>1356</v>
      </c>
      <c r="F25" s="60">
        <f t="shared" si="2"/>
        <v>2034</v>
      </c>
      <c r="G25" s="61">
        <f t="shared" si="3"/>
        <v>2712</v>
      </c>
      <c r="H25" s="62">
        <f t="shared" si="4"/>
        <v>2184</v>
      </c>
      <c r="I25" s="63">
        <f t="shared" si="5"/>
        <v>364</v>
      </c>
    </row>
    <row r="26" spans="2:9">
      <c r="B26" s="57">
        <f t="shared" si="6"/>
        <v>22</v>
      </c>
      <c r="C26" s="58">
        <v>50600</v>
      </c>
      <c r="D26" s="59">
        <f t="shared" si="0"/>
        <v>712</v>
      </c>
      <c r="E26" s="60">
        <f t="shared" si="1"/>
        <v>1424</v>
      </c>
      <c r="F26" s="60">
        <f t="shared" si="2"/>
        <v>2136</v>
      </c>
      <c r="G26" s="61">
        <f t="shared" si="3"/>
        <v>2848</v>
      </c>
      <c r="H26" s="64">
        <f t="shared" si="4"/>
        <v>2292</v>
      </c>
      <c r="I26" s="65">
        <f t="shared" si="5"/>
        <v>382</v>
      </c>
    </row>
    <row r="27" spans="2:9">
      <c r="B27" s="57">
        <f t="shared" si="6"/>
        <v>23</v>
      </c>
      <c r="C27" s="58">
        <v>53000</v>
      </c>
      <c r="D27" s="59">
        <f t="shared" si="0"/>
        <v>746</v>
      </c>
      <c r="E27" s="60">
        <f t="shared" si="1"/>
        <v>1492</v>
      </c>
      <c r="F27" s="60">
        <f t="shared" si="2"/>
        <v>2238</v>
      </c>
      <c r="G27" s="61">
        <f t="shared" si="3"/>
        <v>2984</v>
      </c>
      <c r="H27" s="64">
        <f t="shared" si="4"/>
        <v>2401</v>
      </c>
      <c r="I27" s="65">
        <f t="shared" si="5"/>
        <v>400</v>
      </c>
    </row>
    <row r="28" spans="2:9">
      <c r="B28" s="57">
        <f t="shared" si="6"/>
        <v>24</v>
      </c>
      <c r="C28" s="58">
        <v>55400</v>
      </c>
      <c r="D28" s="59">
        <f t="shared" si="0"/>
        <v>779</v>
      </c>
      <c r="E28" s="60">
        <f t="shared" si="1"/>
        <v>1558</v>
      </c>
      <c r="F28" s="60">
        <f t="shared" si="2"/>
        <v>2337</v>
      </c>
      <c r="G28" s="61">
        <f t="shared" si="3"/>
        <v>3116</v>
      </c>
      <c r="H28" s="64">
        <f t="shared" si="4"/>
        <v>2510</v>
      </c>
      <c r="I28" s="65">
        <f t="shared" si="5"/>
        <v>418</v>
      </c>
    </row>
    <row r="29" spans="2:9">
      <c r="B29" s="66">
        <f t="shared" si="6"/>
        <v>25</v>
      </c>
      <c r="C29" s="67">
        <v>57800</v>
      </c>
      <c r="D29" s="68">
        <f t="shared" si="0"/>
        <v>813</v>
      </c>
      <c r="E29" s="69">
        <f t="shared" si="1"/>
        <v>1626</v>
      </c>
      <c r="F29" s="69">
        <f t="shared" si="2"/>
        <v>2439</v>
      </c>
      <c r="G29" s="74">
        <f t="shared" si="3"/>
        <v>3252</v>
      </c>
      <c r="H29" s="64">
        <f t="shared" si="4"/>
        <v>2619</v>
      </c>
      <c r="I29" s="65">
        <f t="shared" si="5"/>
        <v>436</v>
      </c>
    </row>
    <row r="30" spans="2:9">
      <c r="B30" s="75">
        <f t="shared" si="6"/>
        <v>26</v>
      </c>
      <c r="C30" s="58">
        <v>60800</v>
      </c>
      <c r="D30" s="59">
        <f t="shared" si="0"/>
        <v>855</v>
      </c>
      <c r="E30" s="60">
        <f t="shared" si="1"/>
        <v>1710</v>
      </c>
      <c r="F30" s="59">
        <f t="shared" si="2"/>
        <v>2565</v>
      </c>
      <c r="G30" s="76">
        <f t="shared" si="3"/>
        <v>3420</v>
      </c>
      <c r="H30" s="62">
        <f t="shared" si="4"/>
        <v>2755</v>
      </c>
      <c r="I30" s="63">
        <f t="shared" si="5"/>
        <v>459</v>
      </c>
    </row>
    <row r="31" spans="2:9">
      <c r="B31" s="57">
        <f t="shared" si="6"/>
        <v>27</v>
      </c>
      <c r="C31" s="58">
        <v>63800</v>
      </c>
      <c r="D31" s="59">
        <f t="shared" si="0"/>
        <v>898</v>
      </c>
      <c r="E31" s="60">
        <f t="shared" si="1"/>
        <v>1796</v>
      </c>
      <c r="F31" s="59">
        <f t="shared" si="2"/>
        <v>2694</v>
      </c>
      <c r="G31" s="76">
        <f t="shared" si="3"/>
        <v>3592</v>
      </c>
      <c r="H31" s="64">
        <f t="shared" si="4"/>
        <v>2890</v>
      </c>
      <c r="I31" s="65">
        <f t="shared" si="5"/>
        <v>482</v>
      </c>
    </row>
    <row r="32" spans="2:9">
      <c r="B32" s="57">
        <f t="shared" si="6"/>
        <v>28</v>
      </c>
      <c r="C32" s="58">
        <v>66800</v>
      </c>
      <c r="D32" s="59">
        <f t="shared" si="0"/>
        <v>940</v>
      </c>
      <c r="E32" s="60">
        <f t="shared" si="1"/>
        <v>1880</v>
      </c>
      <c r="F32" s="59">
        <f t="shared" si="2"/>
        <v>2820</v>
      </c>
      <c r="G32" s="76">
        <f t="shared" si="3"/>
        <v>3760</v>
      </c>
      <c r="H32" s="64">
        <f t="shared" si="4"/>
        <v>3026</v>
      </c>
      <c r="I32" s="65">
        <f t="shared" si="5"/>
        <v>504</v>
      </c>
    </row>
    <row r="33" spans="2:9">
      <c r="B33" s="57">
        <f t="shared" si="6"/>
        <v>29</v>
      </c>
      <c r="C33" s="58">
        <v>69800</v>
      </c>
      <c r="D33" s="59">
        <f t="shared" si="0"/>
        <v>982</v>
      </c>
      <c r="E33" s="60">
        <f t="shared" si="1"/>
        <v>1964</v>
      </c>
      <c r="F33" s="59">
        <f t="shared" si="2"/>
        <v>2946</v>
      </c>
      <c r="G33" s="76">
        <f t="shared" si="3"/>
        <v>3928</v>
      </c>
      <c r="H33" s="64">
        <f t="shared" si="4"/>
        <v>3162</v>
      </c>
      <c r="I33" s="65">
        <f t="shared" si="5"/>
        <v>527</v>
      </c>
    </row>
    <row r="34" spans="2:9">
      <c r="B34" s="66">
        <f t="shared" si="6"/>
        <v>30</v>
      </c>
      <c r="C34" s="67">
        <v>72800</v>
      </c>
      <c r="D34" s="68">
        <f t="shared" si="0"/>
        <v>1024</v>
      </c>
      <c r="E34" s="69">
        <f t="shared" si="1"/>
        <v>2048</v>
      </c>
      <c r="F34" s="68">
        <f t="shared" si="2"/>
        <v>3072</v>
      </c>
      <c r="G34" s="70">
        <f t="shared" si="3"/>
        <v>4096</v>
      </c>
      <c r="H34" s="64">
        <f t="shared" si="4"/>
        <v>3298</v>
      </c>
      <c r="I34" s="65">
        <f t="shared" si="5"/>
        <v>550</v>
      </c>
    </row>
    <row r="35" spans="2:9">
      <c r="B35" s="57">
        <f t="shared" si="6"/>
        <v>31</v>
      </c>
      <c r="C35" s="77">
        <v>76500</v>
      </c>
      <c r="D35" s="59">
        <f t="shared" si="0"/>
        <v>1076</v>
      </c>
      <c r="E35" s="60">
        <f t="shared" si="1"/>
        <v>2152</v>
      </c>
      <c r="F35" s="60">
        <f t="shared" si="2"/>
        <v>3228</v>
      </c>
      <c r="G35" s="61">
        <f t="shared" si="3"/>
        <v>4304</v>
      </c>
      <c r="H35" s="62">
        <f t="shared" si="4"/>
        <v>3466</v>
      </c>
      <c r="I35" s="63">
        <f t="shared" si="5"/>
        <v>578</v>
      </c>
    </row>
    <row r="36" spans="2:9">
      <c r="B36" s="57">
        <f t="shared" si="6"/>
        <v>32</v>
      </c>
      <c r="C36" s="77">
        <v>80200</v>
      </c>
      <c r="D36" s="59">
        <f t="shared" si="0"/>
        <v>1128</v>
      </c>
      <c r="E36" s="60">
        <f t="shared" si="1"/>
        <v>2256</v>
      </c>
      <c r="F36" s="60">
        <f t="shared" si="2"/>
        <v>3384</v>
      </c>
      <c r="G36" s="61">
        <f t="shared" si="3"/>
        <v>4512</v>
      </c>
      <c r="H36" s="64">
        <f t="shared" si="4"/>
        <v>3633</v>
      </c>
      <c r="I36" s="65">
        <f t="shared" si="5"/>
        <v>606</v>
      </c>
    </row>
    <row r="37" spans="2:9">
      <c r="B37" s="57">
        <f t="shared" si="6"/>
        <v>33</v>
      </c>
      <c r="C37" s="58">
        <v>83900</v>
      </c>
      <c r="D37" s="59">
        <f t="shared" si="0"/>
        <v>1180</v>
      </c>
      <c r="E37" s="60">
        <f t="shared" si="1"/>
        <v>2360</v>
      </c>
      <c r="F37" s="60">
        <f t="shared" si="2"/>
        <v>3540</v>
      </c>
      <c r="G37" s="61">
        <f t="shared" si="3"/>
        <v>4720</v>
      </c>
      <c r="H37" s="64">
        <f t="shared" si="4"/>
        <v>3801</v>
      </c>
      <c r="I37" s="65">
        <f t="shared" si="5"/>
        <v>634</v>
      </c>
    </row>
    <row r="38" spans="2:9">
      <c r="B38" s="66">
        <f t="shared" si="6"/>
        <v>34</v>
      </c>
      <c r="C38" s="67">
        <v>87600</v>
      </c>
      <c r="D38" s="68">
        <f t="shared" si="0"/>
        <v>1233</v>
      </c>
      <c r="E38" s="69">
        <f t="shared" si="1"/>
        <v>2466</v>
      </c>
      <c r="F38" s="69">
        <f t="shared" si="2"/>
        <v>3699</v>
      </c>
      <c r="G38" s="74">
        <f t="shared" si="3"/>
        <v>4932</v>
      </c>
      <c r="H38" s="64">
        <f t="shared" si="4"/>
        <v>3969</v>
      </c>
      <c r="I38" s="65">
        <f t="shared" si="5"/>
        <v>661</v>
      </c>
    </row>
    <row r="39" spans="2:9">
      <c r="B39" s="57">
        <f t="shared" si="6"/>
        <v>35</v>
      </c>
      <c r="C39" s="58">
        <v>92100</v>
      </c>
      <c r="D39" s="59">
        <f t="shared" si="0"/>
        <v>1296</v>
      </c>
      <c r="E39" s="60">
        <f t="shared" si="1"/>
        <v>2592</v>
      </c>
      <c r="F39" s="59">
        <f t="shared" si="2"/>
        <v>3888</v>
      </c>
      <c r="G39" s="76">
        <f t="shared" si="3"/>
        <v>5184</v>
      </c>
      <c r="H39" s="62">
        <f t="shared" si="4"/>
        <v>4173</v>
      </c>
      <c r="I39" s="63">
        <f t="shared" si="5"/>
        <v>695</v>
      </c>
    </row>
    <row r="40" spans="2:9">
      <c r="B40" s="57">
        <f t="shared" si="6"/>
        <v>36</v>
      </c>
      <c r="C40" s="58">
        <v>96600</v>
      </c>
      <c r="D40" s="59">
        <f t="shared" si="0"/>
        <v>1359</v>
      </c>
      <c r="E40" s="60">
        <f t="shared" si="1"/>
        <v>2718</v>
      </c>
      <c r="F40" s="59">
        <f t="shared" si="2"/>
        <v>4077</v>
      </c>
      <c r="G40" s="76">
        <f t="shared" si="3"/>
        <v>5436</v>
      </c>
      <c r="H40" s="64">
        <f t="shared" si="4"/>
        <v>4377</v>
      </c>
      <c r="I40" s="65">
        <f t="shared" si="5"/>
        <v>729</v>
      </c>
    </row>
    <row r="41" spans="2:9">
      <c r="B41" s="57">
        <f t="shared" si="6"/>
        <v>37</v>
      </c>
      <c r="C41" s="58">
        <v>101100</v>
      </c>
      <c r="D41" s="59">
        <f t="shared" si="0"/>
        <v>1422</v>
      </c>
      <c r="E41" s="60">
        <f t="shared" si="1"/>
        <v>2844</v>
      </c>
      <c r="F41" s="59">
        <f t="shared" si="2"/>
        <v>4266</v>
      </c>
      <c r="G41" s="76">
        <f t="shared" si="3"/>
        <v>5688</v>
      </c>
      <c r="H41" s="64">
        <f t="shared" si="4"/>
        <v>4580</v>
      </c>
      <c r="I41" s="65">
        <f t="shared" si="5"/>
        <v>763</v>
      </c>
    </row>
    <row r="42" spans="2:9">
      <c r="B42" s="57">
        <f t="shared" si="6"/>
        <v>38</v>
      </c>
      <c r="C42" s="58">
        <v>105600</v>
      </c>
      <c r="D42" s="59">
        <f t="shared" si="0"/>
        <v>1486</v>
      </c>
      <c r="E42" s="60">
        <f t="shared" si="1"/>
        <v>2972</v>
      </c>
      <c r="F42" s="59">
        <f t="shared" si="2"/>
        <v>4458</v>
      </c>
      <c r="G42" s="76">
        <f t="shared" si="3"/>
        <v>5944</v>
      </c>
      <c r="H42" s="64">
        <f t="shared" si="4"/>
        <v>4784</v>
      </c>
      <c r="I42" s="65">
        <f t="shared" si="5"/>
        <v>797</v>
      </c>
    </row>
    <row r="43" spans="2:9">
      <c r="B43" s="66">
        <f t="shared" si="6"/>
        <v>39</v>
      </c>
      <c r="C43" s="67">
        <v>110100</v>
      </c>
      <c r="D43" s="68">
        <f t="shared" si="0"/>
        <v>1549</v>
      </c>
      <c r="E43" s="69">
        <f t="shared" si="1"/>
        <v>3098</v>
      </c>
      <c r="F43" s="68">
        <f t="shared" si="2"/>
        <v>4647</v>
      </c>
      <c r="G43" s="70">
        <f t="shared" si="3"/>
        <v>6196</v>
      </c>
      <c r="H43" s="64">
        <f t="shared" si="4"/>
        <v>4988</v>
      </c>
      <c r="I43" s="65">
        <f t="shared" si="5"/>
        <v>831</v>
      </c>
    </row>
    <row r="44" spans="2:9">
      <c r="B44" s="57">
        <f t="shared" si="6"/>
        <v>40</v>
      </c>
      <c r="C44" s="77">
        <v>115500</v>
      </c>
      <c r="D44" s="59">
        <f t="shared" si="0"/>
        <v>1625</v>
      </c>
      <c r="E44" s="60">
        <f t="shared" si="1"/>
        <v>3250</v>
      </c>
      <c r="F44" s="60">
        <f t="shared" si="2"/>
        <v>4875</v>
      </c>
      <c r="G44" s="61">
        <f t="shared" si="3"/>
        <v>6500</v>
      </c>
      <c r="H44" s="62">
        <f t="shared" si="4"/>
        <v>5233</v>
      </c>
      <c r="I44" s="63">
        <f t="shared" si="5"/>
        <v>872</v>
      </c>
    </row>
    <row r="45" spans="2:9">
      <c r="B45" s="57">
        <f t="shared" si="6"/>
        <v>41</v>
      </c>
      <c r="C45" s="77">
        <v>120900</v>
      </c>
      <c r="D45" s="59">
        <f t="shared" si="0"/>
        <v>1701</v>
      </c>
      <c r="E45" s="60">
        <f t="shared" si="1"/>
        <v>3402</v>
      </c>
      <c r="F45" s="60">
        <f t="shared" si="2"/>
        <v>5103</v>
      </c>
      <c r="G45" s="61">
        <f t="shared" si="3"/>
        <v>6804</v>
      </c>
      <c r="H45" s="64">
        <f t="shared" si="4"/>
        <v>5477</v>
      </c>
      <c r="I45" s="65">
        <f t="shared" si="5"/>
        <v>913</v>
      </c>
    </row>
    <row r="46" spans="2:9">
      <c r="B46" s="57">
        <f t="shared" si="6"/>
        <v>42</v>
      </c>
      <c r="C46" s="58">
        <v>126300</v>
      </c>
      <c r="D46" s="59">
        <f t="shared" si="0"/>
        <v>1777</v>
      </c>
      <c r="E46" s="60">
        <f t="shared" si="1"/>
        <v>3554</v>
      </c>
      <c r="F46" s="60">
        <f t="shared" si="2"/>
        <v>5331</v>
      </c>
      <c r="G46" s="61">
        <f t="shared" si="3"/>
        <v>7108</v>
      </c>
      <c r="H46" s="64">
        <f t="shared" si="4"/>
        <v>5722</v>
      </c>
      <c r="I46" s="65">
        <f t="shared" si="5"/>
        <v>954</v>
      </c>
    </row>
    <row r="47" spans="2:9">
      <c r="B47" s="57">
        <f t="shared" si="6"/>
        <v>43</v>
      </c>
      <c r="C47" s="58">
        <v>131700</v>
      </c>
      <c r="D47" s="59">
        <f t="shared" si="0"/>
        <v>1853</v>
      </c>
      <c r="E47" s="60">
        <f t="shared" si="1"/>
        <v>3706</v>
      </c>
      <c r="F47" s="60">
        <f t="shared" si="2"/>
        <v>5559</v>
      </c>
      <c r="G47" s="61">
        <f t="shared" si="3"/>
        <v>7412</v>
      </c>
      <c r="H47" s="64">
        <f t="shared" si="4"/>
        <v>5967</v>
      </c>
      <c r="I47" s="65">
        <f t="shared" si="5"/>
        <v>994</v>
      </c>
    </row>
    <row r="48" spans="2:9">
      <c r="B48" s="57">
        <f t="shared" si="6"/>
        <v>44</v>
      </c>
      <c r="C48" s="77">
        <v>137100</v>
      </c>
      <c r="D48" s="59">
        <f t="shared" si="0"/>
        <v>1929</v>
      </c>
      <c r="E48" s="60">
        <f t="shared" si="1"/>
        <v>3858</v>
      </c>
      <c r="F48" s="60">
        <f t="shared" si="2"/>
        <v>5787</v>
      </c>
      <c r="G48" s="61">
        <f t="shared" si="3"/>
        <v>7716</v>
      </c>
      <c r="H48" s="64">
        <f t="shared" si="4"/>
        <v>6211</v>
      </c>
      <c r="I48" s="65">
        <f t="shared" si="5"/>
        <v>1035</v>
      </c>
    </row>
    <row r="49" spans="1:9">
      <c r="B49" s="57">
        <f t="shared" si="6"/>
        <v>45</v>
      </c>
      <c r="C49" s="77">
        <v>142500</v>
      </c>
      <c r="D49" s="59">
        <f t="shared" si="0"/>
        <v>2005</v>
      </c>
      <c r="E49" s="60">
        <f t="shared" si="1"/>
        <v>4010</v>
      </c>
      <c r="F49" s="60">
        <f t="shared" si="2"/>
        <v>6015</v>
      </c>
      <c r="G49" s="61">
        <f t="shared" si="3"/>
        <v>8020</v>
      </c>
      <c r="H49" s="64">
        <f t="shared" si="4"/>
        <v>6456</v>
      </c>
      <c r="I49" s="65">
        <f t="shared" si="5"/>
        <v>1076</v>
      </c>
    </row>
    <row r="50" spans="1:9">
      <c r="B50" s="57">
        <f t="shared" si="6"/>
        <v>46</v>
      </c>
      <c r="C50" s="58">
        <v>147900</v>
      </c>
      <c r="D50" s="59">
        <f t="shared" si="0"/>
        <v>2081</v>
      </c>
      <c r="E50" s="60">
        <f t="shared" si="1"/>
        <v>4162</v>
      </c>
      <c r="F50" s="60">
        <f t="shared" si="2"/>
        <v>6243</v>
      </c>
      <c r="G50" s="61">
        <f t="shared" si="3"/>
        <v>8324</v>
      </c>
      <c r="H50" s="64">
        <f t="shared" si="4"/>
        <v>6701</v>
      </c>
      <c r="I50" s="65">
        <f t="shared" si="5"/>
        <v>1117</v>
      </c>
    </row>
    <row r="51" spans="1:9">
      <c r="B51" s="66">
        <f t="shared" si="6"/>
        <v>47</v>
      </c>
      <c r="C51" s="67">
        <v>150000</v>
      </c>
      <c r="D51" s="68">
        <f t="shared" si="0"/>
        <v>2111</v>
      </c>
      <c r="E51" s="69">
        <f t="shared" si="1"/>
        <v>4222</v>
      </c>
      <c r="F51" s="69">
        <f t="shared" si="2"/>
        <v>6333</v>
      </c>
      <c r="G51" s="74">
        <f t="shared" si="3"/>
        <v>8444</v>
      </c>
      <c r="H51" s="71">
        <f t="shared" si="4"/>
        <v>6796</v>
      </c>
      <c r="I51" s="72">
        <f t="shared" si="5"/>
        <v>1133</v>
      </c>
    </row>
    <row r="52" spans="1:9">
      <c r="B52" s="57">
        <f t="shared" si="6"/>
        <v>48</v>
      </c>
      <c r="C52" s="77">
        <v>156400</v>
      </c>
      <c r="D52" s="59">
        <f t="shared" si="0"/>
        <v>2201</v>
      </c>
      <c r="E52" s="60">
        <f t="shared" si="1"/>
        <v>4402</v>
      </c>
      <c r="F52" s="60">
        <f t="shared" si="2"/>
        <v>6603</v>
      </c>
      <c r="G52" s="61">
        <f t="shared" si="3"/>
        <v>8804</v>
      </c>
      <c r="H52" s="62">
        <f t="shared" si="4"/>
        <v>7086</v>
      </c>
      <c r="I52" s="63">
        <f t="shared" si="5"/>
        <v>1181</v>
      </c>
    </row>
    <row r="53" spans="1:9">
      <c r="B53" s="57">
        <f t="shared" si="6"/>
        <v>49</v>
      </c>
      <c r="C53" s="77">
        <v>162800</v>
      </c>
      <c r="D53" s="59">
        <f t="shared" si="0"/>
        <v>2291</v>
      </c>
      <c r="E53" s="60">
        <f t="shared" si="1"/>
        <v>4582</v>
      </c>
      <c r="F53" s="60">
        <f t="shared" si="2"/>
        <v>6873</v>
      </c>
      <c r="G53" s="61">
        <f t="shared" si="3"/>
        <v>9164</v>
      </c>
      <c r="H53" s="64">
        <f t="shared" si="4"/>
        <v>7376</v>
      </c>
      <c r="I53" s="65">
        <f t="shared" si="5"/>
        <v>1229</v>
      </c>
    </row>
    <row r="54" spans="1:9">
      <c r="B54" s="57">
        <f t="shared" si="6"/>
        <v>50</v>
      </c>
      <c r="C54" s="58">
        <v>169200</v>
      </c>
      <c r="D54" s="59">
        <f t="shared" si="0"/>
        <v>2381</v>
      </c>
      <c r="E54" s="60">
        <f t="shared" si="1"/>
        <v>4762</v>
      </c>
      <c r="F54" s="60">
        <f t="shared" si="2"/>
        <v>7143</v>
      </c>
      <c r="G54" s="61">
        <f t="shared" si="3"/>
        <v>9524</v>
      </c>
      <c r="H54" s="64">
        <f t="shared" si="4"/>
        <v>7666</v>
      </c>
      <c r="I54" s="65">
        <f t="shared" si="5"/>
        <v>1278</v>
      </c>
    </row>
    <row r="55" spans="1:9">
      <c r="B55" s="57">
        <f t="shared" si="6"/>
        <v>51</v>
      </c>
      <c r="C55" s="58">
        <v>175600</v>
      </c>
      <c r="D55" s="59">
        <f t="shared" si="0"/>
        <v>2471</v>
      </c>
      <c r="E55" s="60">
        <f t="shared" si="1"/>
        <v>4942</v>
      </c>
      <c r="F55" s="60">
        <f t="shared" si="2"/>
        <v>7413</v>
      </c>
      <c r="G55" s="61">
        <f t="shared" si="3"/>
        <v>9884</v>
      </c>
      <c r="H55" s="64">
        <f t="shared" si="4"/>
        <v>7956</v>
      </c>
      <c r="I55" s="65">
        <f t="shared" si="5"/>
        <v>1326</v>
      </c>
    </row>
    <row r="56" spans="1:9" ht="17.25" thickBot="1">
      <c r="B56" s="78">
        <f t="shared" si="6"/>
        <v>52</v>
      </c>
      <c r="C56" s="79">
        <v>182000</v>
      </c>
      <c r="D56" s="80">
        <f t="shared" si="0"/>
        <v>2561</v>
      </c>
      <c r="E56" s="81">
        <f t="shared" si="1"/>
        <v>5122</v>
      </c>
      <c r="F56" s="81">
        <f t="shared" si="2"/>
        <v>7683</v>
      </c>
      <c r="G56" s="82">
        <f t="shared" si="3"/>
        <v>10244</v>
      </c>
      <c r="H56" s="83">
        <f t="shared" si="4"/>
        <v>8246</v>
      </c>
      <c r="I56" s="84">
        <f t="shared" si="5"/>
        <v>1374</v>
      </c>
    </row>
    <row r="57" spans="1:9" s="32" customFormat="1">
      <c r="B57" s="85" t="s">
        <v>164</v>
      </c>
      <c r="C57" s="85"/>
      <c r="D57" s="85"/>
      <c r="E57" s="85"/>
      <c r="F57" s="85"/>
      <c r="G57" s="85"/>
      <c r="H57" s="85"/>
      <c r="I57" s="86" t="s">
        <v>165</v>
      </c>
    </row>
    <row r="58" spans="1:9" s="32" customFormat="1" ht="16.5" customHeight="1">
      <c r="B58" s="122" t="s">
        <v>166</v>
      </c>
      <c r="C58" s="122"/>
      <c r="D58" s="122"/>
      <c r="E58" s="122"/>
      <c r="F58" s="122"/>
      <c r="G58" s="122"/>
      <c r="H58" s="122"/>
      <c r="I58" s="87"/>
    </row>
    <row r="59" spans="1:9" s="32" customFormat="1" ht="16.5" customHeight="1">
      <c r="B59" s="122" t="s">
        <v>167</v>
      </c>
      <c r="C59" s="122"/>
      <c r="D59" s="122"/>
      <c r="E59" s="122"/>
      <c r="F59" s="122"/>
      <c r="G59" s="122"/>
      <c r="H59" s="122"/>
      <c r="I59" s="85"/>
    </row>
    <row r="60" spans="1:9">
      <c r="A60" s="33" t="s">
        <v>67</v>
      </c>
      <c r="B60" s="122" t="s">
        <v>168</v>
      </c>
      <c r="C60" s="122"/>
      <c r="D60" s="122"/>
      <c r="E60" s="122"/>
      <c r="F60" s="122"/>
      <c r="G60" s="122"/>
      <c r="H60" s="122"/>
      <c r="I60" s="85"/>
    </row>
    <row r="61" spans="1:9" ht="10.5" customHeight="1">
      <c r="B61" s="25"/>
      <c r="C61" s="25"/>
      <c r="D61" s="25"/>
      <c r="E61" s="25"/>
      <c r="F61" s="25"/>
      <c r="G61" s="25"/>
      <c r="H61" s="25"/>
    </row>
    <row r="62" spans="1:9">
      <c r="B62" s="25"/>
      <c r="C62" s="25"/>
      <c r="D62" s="25"/>
      <c r="E62" s="25"/>
      <c r="F62" s="25"/>
      <c r="G62" s="25"/>
      <c r="H62" s="25"/>
    </row>
    <row r="63" spans="1:9">
      <c r="B63" s="25"/>
      <c r="C63" s="25"/>
      <c r="D63" s="25"/>
      <c r="E63" s="25"/>
      <c r="F63" s="25"/>
      <c r="G63" s="25"/>
      <c r="H63" s="25"/>
    </row>
    <row r="64" spans="1:9">
      <c r="B64" s="25"/>
      <c r="C64" s="25"/>
      <c r="D64" s="25"/>
      <c r="E64" s="25"/>
      <c r="F64" s="25"/>
      <c r="G64" s="25"/>
      <c r="H64" s="25"/>
    </row>
  </sheetData>
  <mergeCells count="7">
    <mergeCell ref="B60:H60"/>
    <mergeCell ref="I3:I4"/>
    <mergeCell ref="B3:B4"/>
    <mergeCell ref="H3:H4"/>
    <mergeCell ref="D3:G3"/>
    <mergeCell ref="B58:H58"/>
    <mergeCell ref="B59:H5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/>
  </sheetPr>
  <dimension ref="A1:AE74"/>
  <sheetViews>
    <sheetView topLeftCell="A13" workbookViewId="0">
      <selection sqref="A1:XFD1048576"/>
    </sheetView>
  </sheetViews>
  <sheetFormatPr defaultRowHeight="16.5"/>
  <cols>
    <col min="1" max="1" width="8.875" style="13" customWidth="1"/>
    <col min="2" max="29" width="6.625" style="13" customWidth="1"/>
    <col min="30" max="30" width="3.25" style="13" customWidth="1"/>
    <col min="31" max="256" width="9" style="13"/>
    <col min="257" max="257" width="8.875" style="13" customWidth="1"/>
    <col min="258" max="285" width="6.625" style="13" customWidth="1"/>
    <col min="286" max="286" width="3.25" style="13" customWidth="1"/>
    <col min="287" max="512" width="9" style="13"/>
    <col min="513" max="513" width="8.875" style="13" customWidth="1"/>
    <col min="514" max="541" width="6.625" style="13" customWidth="1"/>
    <col min="542" max="542" width="3.25" style="13" customWidth="1"/>
    <col min="543" max="768" width="9" style="13"/>
    <col min="769" max="769" width="8.875" style="13" customWidth="1"/>
    <col min="770" max="797" width="6.625" style="13" customWidth="1"/>
    <col min="798" max="798" width="3.25" style="13" customWidth="1"/>
    <col min="799" max="1024" width="9" style="13"/>
    <col min="1025" max="1025" width="8.875" style="13" customWidth="1"/>
    <col min="1026" max="1053" width="6.625" style="13" customWidth="1"/>
    <col min="1054" max="1054" width="3.25" style="13" customWidth="1"/>
    <col min="1055" max="1280" width="9" style="13"/>
    <col min="1281" max="1281" width="8.875" style="13" customWidth="1"/>
    <col min="1282" max="1309" width="6.625" style="13" customWidth="1"/>
    <col min="1310" max="1310" width="3.25" style="13" customWidth="1"/>
    <col min="1311" max="1536" width="9" style="13"/>
    <col min="1537" max="1537" width="8.875" style="13" customWidth="1"/>
    <col min="1538" max="1565" width="6.625" style="13" customWidth="1"/>
    <col min="1566" max="1566" width="3.25" style="13" customWidth="1"/>
    <col min="1567" max="1792" width="9" style="13"/>
    <col min="1793" max="1793" width="8.875" style="13" customWidth="1"/>
    <col min="1794" max="1821" width="6.625" style="13" customWidth="1"/>
    <col min="1822" max="1822" width="3.25" style="13" customWidth="1"/>
    <col min="1823" max="2048" width="9" style="13"/>
    <col min="2049" max="2049" width="8.875" style="13" customWidth="1"/>
    <col min="2050" max="2077" width="6.625" style="13" customWidth="1"/>
    <col min="2078" max="2078" width="3.25" style="13" customWidth="1"/>
    <col min="2079" max="2304" width="9" style="13"/>
    <col min="2305" max="2305" width="8.875" style="13" customWidth="1"/>
    <col min="2306" max="2333" width="6.625" style="13" customWidth="1"/>
    <col min="2334" max="2334" width="3.25" style="13" customWidth="1"/>
    <col min="2335" max="2560" width="9" style="13"/>
    <col min="2561" max="2561" width="8.875" style="13" customWidth="1"/>
    <col min="2562" max="2589" width="6.625" style="13" customWidth="1"/>
    <col min="2590" max="2590" width="3.25" style="13" customWidth="1"/>
    <col min="2591" max="2816" width="9" style="13"/>
    <col min="2817" max="2817" width="8.875" style="13" customWidth="1"/>
    <col min="2818" max="2845" width="6.625" style="13" customWidth="1"/>
    <col min="2846" max="2846" width="3.25" style="13" customWidth="1"/>
    <col min="2847" max="3072" width="9" style="13"/>
    <col min="3073" max="3073" width="8.875" style="13" customWidth="1"/>
    <col min="3074" max="3101" width="6.625" style="13" customWidth="1"/>
    <col min="3102" max="3102" width="3.25" style="13" customWidth="1"/>
    <col min="3103" max="3328" width="9" style="13"/>
    <col min="3329" max="3329" width="8.875" style="13" customWidth="1"/>
    <col min="3330" max="3357" width="6.625" style="13" customWidth="1"/>
    <col min="3358" max="3358" width="3.25" style="13" customWidth="1"/>
    <col min="3359" max="3584" width="9" style="13"/>
    <col min="3585" max="3585" width="8.875" style="13" customWidth="1"/>
    <col min="3586" max="3613" width="6.625" style="13" customWidth="1"/>
    <col min="3614" max="3614" width="3.25" style="13" customWidth="1"/>
    <col min="3615" max="3840" width="9" style="13"/>
    <col min="3841" max="3841" width="8.875" style="13" customWidth="1"/>
    <col min="3842" max="3869" width="6.625" style="13" customWidth="1"/>
    <col min="3870" max="3870" width="3.25" style="13" customWidth="1"/>
    <col min="3871" max="4096" width="9" style="13"/>
    <col min="4097" max="4097" width="8.875" style="13" customWidth="1"/>
    <col min="4098" max="4125" width="6.625" style="13" customWidth="1"/>
    <col min="4126" max="4126" width="3.25" style="13" customWidth="1"/>
    <col min="4127" max="4352" width="9" style="13"/>
    <col min="4353" max="4353" width="8.875" style="13" customWidth="1"/>
    <col min="4354" max="4381" width="6.625" style="13" customWidth="1"/>
    <col min="4382" max="4382" width="3.25" style="13" customWidth="1"/>
    <col min="4383" max="4608" width="9" style="13"/>
    <col min="4609" max="4609" width="8.875" style="13" customWidth="1"/>
    <col min="4610" max="4637" width="6.625" style="13" customWidth="1"/>
    <col min="4638" max="4638" width="3.25" style="13" customWidth="1"/>
    <col min="4639" max="4864" width="9" style="13"/>
    <col min="4865" max="4865" width="8.875" style="13" customWidth="1"/>
    <col min="4866" max="4893" width="6.625" style="13" customWidth="1"/>
    <col min="4894" max="4894" width="3.25" style="13" customWidth="1"/>
    <col min="4895" max="5120" width="9" style="13"/>
    <col min="5121" max="5121" width="8.875" style="13" customWidth="1"/>
    <col min="5122" max="5149" width="6.625" style="13" customWidth="1"/>
    <col min="5150" max="5150" width="3.25" style="13" customWidth="1"/>
    <col min="5151" max="5376" width="9" style="13"/>
    <col min="5377" max="5377" width="8.875" style="13" customWidth="1"/>
    <col min="5378" max="5405" width="6.625" style="13" customWidth="1"/>
    <col min="5406" max="5406" width="3.25" style="13" customWidth="1"/>
    <col min="5407" max="5632" width="9" style="13"/>
    <col min="5633" max="5633" width="8.875" style="13" customWidth="1"/>
    <col min="5634" max="5661" width="6.625" style="13" customWidth="1"/>
    <col min="5662" max="5662" width="3.25" style="13" customWidth="1"/>
    <col min="5663" max="5888" width="9" style="13"/>
    <col min="5889" max="5889" width="8.875" style="13" customWidth="1"/>
    <col min="5890" max="5917" width="6.625" style="13" customWidth="1"/>
    <col min="5918" max="5918" width="3.25" style="13" customWidth="1"/>
    <col min="5919" max="6144" width="9" style="13"/>
    <col min="6145" max="6145" width="8.875" style="13" customWidth="1"/>
    <col min="6146" max="6173" width="6.625" style="13" customWidth="1"/>
    <col min="6174" max="6174" width="3.25" style="13" customWidth="1"/>
    <col min="6175" max="6400" width="9" style="13"/>
    <col min="6401" max="6401" width="8.875" style="13" customWidth="1"/>
    <col min="6402" max="6429" width="6.625" style="13" customWidth="1"/>
    <col min="6430" max="6430" width="3.25" style="13" customWidth="1"/>
    <col min="6431" max="6656" width="9" style="13"/>
    <col min="6657" max="6657" width="8.875" style="13" customWidth="1"/>
    <col min="6658" max="6685" width="6.625" style="13" customWidth="1"/>
    <col min="6686" max="6686" width="3.25" style="13" customWidth="1"/>
    <col min="6687" max="6912" width="9" style="13"/>
    <col min="6913" max="6913" width="8.875" style="13" customWidth="1"/>
    <col min="6914" max="6941" width="6.625" style="13" customWidth="1"/>
    <col min="6942" max="6942" width="3.25" style="13" customWidth="1"/>
    <col min="6943" max="7168" width="9" style="13"/>
    <col min="7169" max="7169" width="8.875" style="13" customWidth="1"/>
    <col min="7170" max="7197" width="6.625" style="13" customWidth="1"/>
    <col min="7198" max="7198" width="3.25" style="13" customWidth="1"/>
    <col min="7199" max="7424" width="9" style="13"/>
    <col min="7425" max="7425" width="8.875" style="13" customWidth="1"/>
    <col min="7426" max="7453" width="6.625" style="13" customWidth="1"/>
    <col min="7454" max="7454" width="3.25" style="13" customWidth="1"/>
    <col min="7455" max="7680" width="9" style="13"/>
    <col min="7681" max="7681" width="8.875" style="13" customWidth="1"/>
    <col min="7682" max="7709" width="6.625" style="13" customWidth="1"/>
    <col min="7710" max="7710" width="3.25" style="13" customWidth="1"/>
    <col min="7711" max="7936" width="9" style="13"/>
    <col min="7937" max="7937" width="8.875" style="13" customWidth="1"/>
    <col min="7938" max="7965" width="6.625" style="13" customWidth="1"/>
    <col min="7966" max="7966" width="3.25" style="13" customWidth="1"/>
    <col min="7967" max="8192" width="9" style="13"/>
    <col min="8193" max="8193" width="8.875" style="13" customWidth="1"/>
    <col min="8194" max="8221" width="6.625" style="13" customWidth="1"/>
    <col min="8222" max="8222" width="3.25" style="13" customWidth="1"/>
    <col min="8223" max="8448" width="9" style="13"/>
    <col min="8449" max="8449" width="8.875" style="13" customWidth="1"/>
    <col min="8450" max="8477" width="6.625" style="13" customWidth="1"/>
    <col min="8478" max="8478" width="3.25" style="13" customWidth="1"/>
    <col min="8479" max="8704" width="9" style="13"/>
    <col min="8705" max="8705" width="8.875" style="13" customWidth="1"/>
    <col min="8706" max="8733" width="6.625" style="13" customWidth="1"/>
    <col min="8734" max="8734" width="3.25" style="13" customWidth="1"/>
    <col min="8735" max="8960" width="9" style="13"/>
    <col min="8961" max="8961" width="8.875" style="13" customWidth="1"/>
    <col min="8962" max="8989" width="6.625" style="13" customWidth="1"/>
    <col min="8990" max="8990" width="3.25" style="13" customWidth="1"/>
    <col min="8991" max="9216" width="9" style="13"/>
    <col min="9217" max="9217" width="8.875" style="13" customWidth="1"/>
    <col min="9218" max="9245" width="6.625" style="13" customWidth="1"/>
    <col min="9246" max="9246" width="3.25" style="13" customWidth="1"/>
    <col min="9247" max="9472" width="9" style="13"/>
    <col min="9473" max="9473" width="8.875" style="13" customWidth="1"/>
    <col min="9474" max="9501" width="6.625" style="13" customWidth="1"/>
    <col min="9502" max="9502" width="3.25" style="13" customWidth="1"/>
    <col min="9503" max="9728" width="9" style="13"/>
    <col min="9729" max="9729" width="8.875" style="13" customWidth="1"/>
    <col min="9730" max="9757" width="6.625" style="13" customWidth="1"/>
    <col min="9758" max="9758" width="3.25" style="13" customWidth="1"/>
    <col min="9759" max="9984" width="9" style="13"/>
    <col min="9985" max="9985" width="8.875" style="13" customWidth="1"/>
    <col min="9986" max="10013" width="6.625" style="13" customWidth="1"/>
    <col min="10014" max="10014" width="3.25" style="13" customWidth="1"/>
    <col min="10015" max="10240" width="9" style="13"/>
    <col min="10241" max="10241" width="8.875" style="13" customWidth="1"/>
    <col min="10242" max="10269" width="6.625" style="13" customWidth="1"/>
    <col min="10270" max="10270" width="3.25" style="13" customWidth="1"/>
    <col min="10271" max="10496" width="9" style="13"/>
    <col min="10497" max="10497" width="8.875" style="13" customWidth="1"/>
    <col min="10498" max="10525" width="6.625" style="13" customWidth="1"/>
    <col min="10526" max="10526" width="3.25" style="13" customWidth="1"/>
    <col min="10527" max="10752" width="9" style="13"/>
    <col min="10753" max="10753" width="8.875" style="13" customWidth="1"/>
    <col min="10754" max="10781" width="6.625" style="13" customWidth="1"/>
    <col min="10782" max="10782" width="3.25" style="13" customWidth="1"/>
    <col min="10783" max="11008" width="9" style="13"/>
    <col min="11009" max="11009" width="8.875" style="13" customWidth="1"/>
    <col min="11010" max="11037" width="6.625" style="13" customWidth="1"/>
    <col min="11038" max="11038" width="3.25" style="13" customWidth="1"/>
    <col min="11039" max="11264" width="9" style="13"/>
    <col min="11265" max="11265" width="8.875" style="13" customWidth="1"/>
    <col min="11266" max="11293" width="6.625" style="13" customWidth="1"/>
    <col min="11294" max="11294" width="3.25" style="13" customWidth="1"/>
    <col min="11295" max="11520" width="9" style="13"/>
    <col min="11521" max="11521" width="8.875" style="13" customWidth="1"/>
    <col min="11522" max="11549" width="6.625" style="13" customWidth="1"/>
    <col min="11550" max="11550" width="3.25" style="13" customWidth="1"/>
    <col min="11551" max="11776" width="9" style="13"/>
    <col min="11777" max="11777" width="8.875" style="13" customWidth="1"/>
    <col min="11778" max="11805" width="6.625" style="13" customWidth="1"/>
    <col min="11806" max="11806" width="3.25" style="13" customWidth="1"/>
    <col min="11807" max="12032" width="9" style="13"/>
    <col min="12033" max="12033" width="8.875" style="13" customWidth="1"/>
    <col min="12034" max="12061" width="6.625" style="13" customWidth="1"/>
    <col min="12062" max="12062" width="3.25" style="13" customWidth="1"/>
    <col min="12063" max="12288" width="9" style="13"/>
    <col min="12289" max="12289" width="8.875" style="13" customWidth="1"/>
    <col min="12290" max="12317" width="6.625" style="13" customWidth="1"/>
    <col min="12318" max="12318" width="3.25" style="13" customWidth="1"/>
    <col min="12319" max="12544" width="9" style="13"/>
    <col min="12545" max="12545" width="8.875" style="13" customWidth="1"/>
    <col min="12546" max="12573" width="6.625" style="13" customWidth="1"/>
    <col min="12574" max="12574" width="3.25" style="13" customWidth="1"/>
    <col min="12575" max="12800" width="9" style="13"/>
    <col min="12801" max="12801" width="8.875" style="13" customWidth="1"/>
    <col min="12802" max="12829" width="6.625" style="13" customWidth="1"/>
    <col min="12830" max="12830" width="3.25" style="13" customWidth="1"/>
    <col min="12831" max="13056" width="9" style="13"/>
    <col min="13057" max="13057" width="8.875" style="13" customWidth="1"/>
    <col min="13058" max="13085" width="6.625" style="13" customWidth="1"/>
    <col min="13086" max="13086" width="3.25" style="13" customWidth="1"/>
    <col min="13087" max="13312" width="9" style="13"/>
    <col min="13313" max="13313" width="8.875" style="13" customWidth="1"/>
    <col min="13314" max="13341" width="6.625" style="13" customWidth="1"/>
    <col min="13342" max="13342" width="3.25" style="13" customWidth="1"/>
    <col min="13343" max="13568" width="9" style="13"/>
    <col min="13569" max="13569" width="8.875" style="13" customWidth="1"/>
    <col min="13570" max="13597" width="6.625" style="13" customWidth="1"/>
    <col min="13598" max="13598" width="3.25" style="13" customWidth="1"/>
    <col min="13599" max="13824" width="9" style="13"/>
    <col min="13825" max="13825" width="8.875" style="13" customWidth="1"/>
    <col min="13826" max="13853" width="6.625" style="13" customWidth="1"/>
    <col min="13854" max="13854" width="3.25" style="13" customWidth="1"/>
    <col min="13855" max="14080" width="9" style="13"/>
    <col min="14081" max="14081" width="8.875" style="13" customWidth="1"/>
    <col min="14082" max="14109" width="6.625" style="13" customWidth="1"/>
    <col min="14110" max="14110" width="3.25" style="13" customWidth="1"/>
    <col min="14111" max="14336" width="9" style="13"/>
    <col min="14337" max="14337" width="8.875" style="13" customWidth="1"/>
    <col min="14338" max="14365" width="6.625" style="13" customWidth="1"/>
    <col min="14366" max="14366" width="3.25" style="13" customWidth="1"/>
    <col min="14367" max="14592" width="9" style="13"/>
    <col min="14593" max="14593" width="8.875" style="13" customWidth="1"/>
    <col min="14594" max="14621" width="6.625" style="13" customWidth="1"/>
    <col min="14622" max="14622" width="3.25" style="13" customWidth="1"/>
    <col min="14623" max="14848" width="9" style="13"/>
    <col min="14849" max="14849" width="8.875" style="13" customWidth="1"/>
    <col min="14850" max="14877" width="6.625" style="13" customWidth="1"/>
    <col min="14878" max="14878" width="3.25" style="13" customWidth="1"/>
    <col min="14879" max="15104" width="9" style="13"/>
    <col min="15105" max="15105" width="8.875" style="13" customWidth="1"/>
    <col min="15106" max="15133" width="6.625" style="13" customWidth="1"/>
    <col min="15134" max="15134" width="3.25" style="13" customWidth="1"/>
    <col min="15135" max="15360" width="9" style="13"/>
    <col min="15361" max="15361" width="8.875" style="13" customWidth="1"/>
    <col min="15362" max="15389" width="6.625" style="13" customWidth="1"/>
    <col min="15390" max="15390" width="3.25" style="13" customWidth="1"/>
    <col min="15391" max="15616" width="9" style="13"/>
    <col min="15617" max="15617" width="8.875" style="13" customWidth="1"/>
    <col min="15618" max="15645" width="6.625" style="13" customWidth="1"/>
    <col min="15646" max="15646" width="3.25" style="13" customWidth="1"/>
    <col min="15647" max="15872" width="9" style="13"/>
    <col min="15873" max="15873" width="8.875" style="13" customWidth="1"/>
    <col min="15874" max="15901" width="6.625" style="13" customWidth="1"/>
    <col min="15902" max="15902" width="3.25" style="13" customWidth="1"/>
    <col min="15903" max="16128" width="9" style="13"/>
    <col min="16129" max="16129" width="8.875" style="13" customWidth="1"/>
    <col min="16130" max="16157" width="6.625" style="13" customWidth="1"/>
    <col min="16158" max="16158" width="3.25" style="13" customWidth="1"/>
    <col min="16159" max="16384" width="9" style="13"/>
  </cols>
  <sheetData>
    <row r="1" spans="1:31" s="54" customFormat="1" ht="20.25" customHeight="1">
      <c r="A1" s="161" t="s">
        <v>169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3"/>
      <c r="AA1" s="164" t="s">
        <v>65</v>
      </c>
      <c r="AB1" s="165"/>
      <c r="AC1" s="165"/>
    </row>
    <row r="2" spans="1:31" s="14" customFormat="1" ht="19.5" customHeight="1" thickBot="1">
      <c r="A2" s="152" t="s">
        <v>80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</row>
    <row r="3" spans="1:31" ht="12" customHeight="1">
      <c r="A3" s="154"/>
      <c r="B3" s="141" t="s">
        <v>35</v>
      </c>
      <c r="C3" s="157"/>
      <c r="D3" s="158"/>
      <c r="E3" s="158"/>
      <c r="F3" s="141" t="s">
        <v>170</v>
      </c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60"/>
      <c r="R3" s="148" t="s">
        <v>81</v>
      </c>
      <c r="S3" s="148"/>
      <c r="T3" s="148" t="s">
        <v>82</v>
      </c>
      <c r="U3" s="148"/>
      <c r="V3" s="148" t="s">
        <v>36</v>
      </c>
      <c r="W3" s="148"/>
      <c r="X3" s="148" t="s">
        <v>37</v>
      </c>
      <c r="Y3" s="148"/>
      <c r="Z3" s="148" t="s">
        <v>38</v>
      </c>
      <c r="AA3" s="148"/>
      <c r="AB3" s="148" t="s">
        <v>39</v>
      </c>
      <c r="AC3" s="149"/>
      <c r="AE3" s="15" t="s">
        <v>40</v>
      </c>
    </row>
    <row r="4" spans="1:31" ht="12" customHeight="1">
      <c r="A4" s="155"/>
      <c r="B4" s="143">
        <v>11100</v>
      </c>
      <c r="C4" s="143"/>
      <c r="D4" s="143">
        <v>12540</v>
      </c>
      <c r="E4" s="143"/>
      <c r="F4" s="143">
        <v>13500</v>
      </c>
      <c r="G4" s="143"/>
      <c r="H4" s="143">
        <v>15840</v>
      </c>
      <c r="I4" s="143"/>
      <c r="J4" s="136">
        <v>16500</v>
      </c>
      <c r="K4" s="137"/>
      <c r="L4" s="143">
        <v>17280</v>
      </c>
      <c r="M4" s="143"/>
      <c r="N4" s="143">
        <v>17880</v>
      </c>
      <c r="O4" s="143"/>
      <c r="P4" s="150">
        <v>19047</v>
      </c>
      <c r="Q4" s="150"/>
      <c r="R4" s="150">
        <v>20008</v>
      </c>
      <c r="S4" s="150"/>
      <c r="T4" s="143">
        <v>20100</v>
      </c>
      <c r="U4" s="143"/>
      <c r="V4" s="143">
        <v>21000</v>
      </c>
      <c r="W4" s="143"/>
      <c r="X4" s="143">
        <v>21900</v>
      </c>
      <c r="Y4" s="143"/>
      <c r="Z4" s="136">
        <v>22800</v>
      </c>
      <c r="AA4" s="137"/>
      <c r="AB4" s="136">
        <v>24000</v>
      </c>
      <c r="AC4" s="151"/>
      <c r="AE4" s="16">
        <v>0.09</v>
      </c>
    </row>
    <row r="5" spans="1:31" ht="12" customHeight="1">
      <c r="A5" s="156"/>
      <c r="B5" s="43" t="s">
        <v>41</v>
      </c>
      <c r="C5" s="43" t="s">
        <v>42</v>
      </c>
      <c r="D5" s="43" t="s">
        <v>41</v>
      </c>
      <c r="E5" s="43" t="s">
        <v>42</v>
      </c>
      <c r="F5" s="43" t="s">
        <v>41</v>
      </c>
      <c r="G5" s="43" t="s">
        <v>42</v>
      </c>
      <c r="H5" s="43" t="s">
        <v>41</v>
      </c>
      <c r="I5" s="43" t="s">
        <v>42</v>
      </c>
      <c r="J5" s="43" t="s">
        <v>41</v>
      </c>
      <c r="K5" s="43" t="s">
        <v>42</v>
      </c>
      <c r="L5" s="43" t="s">
        <v>41</v>
      </c>
      <c r="M5" s="43" t="s">
        <v>42</v>
      </c>
      <c r="N5" s="43" t="s">
        <v>41</v>
      </c>
      <c r="O5" s="43" t="s">
        <v>42</v>
      </c>
      <c r="P5" s="43" t="s">
        <v>41</v>
      </c>
      <c r="Q5" s="43" t="s">
        <v>42</v>
      </c>
      <c r="R5" s="43" t="s">
        <v>41</v>
      </c>
      <c r="S5" s="43" t="s">
        <v>42</v>
      </c>
      <c r="T5" s="43" t="s">
        <v>41</v>
      </c>
      <c r="U5" s="43" t="s">
        <v>42</v>
      </c>
      <c r="V5" s="43" t="s">
        <v>41</v>
      </c>
      <c r="W5" s="43" t="s">
        <v>42</v>
      </c>
      <c r="X5" s="43" t="s">
        <v>41</v>
      </c>
      <c r="Y5" s="43" t="s">
        <v>42</v>
      </c>
      <c r="Z5" s="43" t="s">
        <v>41</v>
      </c>
      <c r="AA5" s="43" t="s">
        <v>42</v>
      </c>
      <c r="AB5" s="44" t="s">
        <v>41</v>
      </c>
      <c r="AC5" s="45" t="s">
        <v>42</v>
      </c>
      <c r="AE5" s="15" t="s">
        <v>88</v>
      </c>
    </row>
    <row r="6" spans="1:31" s="18" customFormat="1" ht="11.1" customHeight="1">
      <c r="A6" s="17">
        <v>1</v>
      </c>
      <c r="B6" s="46">
        <f t="shared" ref="B6:B35" si="0">ROUND($B$4*$A6/30*$AE$4*20/100,0)+ROUND($B$4*$A6/30*$AE$6*20/100,0)</f>
        <v>8</v>
      </c>
      <c r="C6" s="46">
        <f t="shared" ref="C6:C35" si="1">ROUND($B$4*$A6/30*$AE$4*70/100,0)+ROUND($B$4*$A6/30*$AE$6*70/100,0)</f>
        <v>26</v>
      </c>
      <c r="D6" s="46">
        <f t="shared" ref="D6:D35" si="2">ROUND($D$4*$A6/30*$AE$4*20/100,0)+ROUND($D$4*$A6/30*$AE$6*20/100,0)</f>
        <v>9</v>
      </c>
      <c r="E6" s="46">
        <f t="shared" ref="E6:E35" si="3">ROUND($D$4*$A6/30*$AE$4*70/100,0)+ROUND($D$4*$A6/30*$AE$6*70/100,0)</f>
        <v>29</v>
      </c>
      <c r="F6" s="46">
        <f t="shared" ref="F6:F35" si="4">ROUND($F$4*$A6/30*$AE$4*20/100,0)+ROUND($F$4*$A6/30*$AE$6*20/100,0)</f>
        <v>9</v>
      </c>
      <c r="G6" s="46">
        <f t="shared" ref="G6:G35" si="5">ROUND($F$4*$A6/30*$AE$4*70/100,0)+ROUND($F$4*$A6/30*$AE$6*70/100,0)</f>
        <v>31</v>
      </c>
      <c r="H6" s="46">
        <f t="shared" ref="H6:H35" si="6">ROUND($H$4*$A6/30*$AE$4*20/100,0)+ROUND($H$4*$A6/30*$AE$6*20/100,0)</f>
        <v>11</v>
      </c>
      <c r="I6" s="46">
        <f t="shared" ref="I6:I35" si="7">ROUND($H$4*$A6/30*$AE$4*70/100,0)+ROUND($H$4*$A6/30*$AE$6*70/100,0)</f>
        <v>37</v>
      </c>
      <c r="J6" s="46">
        <f t="shared" ref="J6:J35" si="8">ROUND($J$4*$A6/30*$AE$4*20/100,0)+ROUND($J$4*$A6/30*$AE$6*20/100,0)</f>
        <v>11</v>
      </c>
      <c r="K6" s="46">
        <f t="shared" ref="K6:K35" si="9">ROUND($J$4*$A6/30*$AE$4*70/100,0)+ROUND($J$4*$A6/30*$AE$6*70/100,0)</f>
        <v>39</v>
      </c>
      <c r="L6" s="46">
        <f t="shared" ref="L6:L35" si="10">ROUND($L$4*$A6/30*$AE$4*20/100,0)+ROUND($L$4*$A6/30*$AE$6*20/100,0)</f>
        <v>11</v>
      </c>
      <c r="M6" s="46">
        <f t="shared" ref="M6:M35" si="11">ROUND($L$4*$A6/30*$AE$4*70/100,0)+ROUND($L$4*$A6/30*$AE$6*70/100,0)</f>
        <v>40</v>
      </c>
      <c r="N6" s="46">
        <f t="shared" ref="N6:N35" si="12">ROUND($N$4*$A6/30*$AE$4*20/100,0)+ROUND($N$4*$A6/30*$AE$6*20/100,0)</f>
        <v>12</v>
      </c>
      <c r="O6" s="46">
        <f t="shared" ref="O6:O35" si="13">ROUND($N$4*$A6/30*$AE$4*70/100,0)+ROUND($N$4*$A6/30*$AE$6*70/100,0)</f>
        <v>42</v>
      </c>
      <c r="P6" s="46">
        <f t="shared" ref="P6:P35" si="14">ROUND($P$4*$A6/30*$AE$4*20/100,0)+ROUND($P$4*$A6/30*$AE$6*20/100,0)</f>
        <v>12</v>
      </c>
      <c r="Q6" s="46">
        <f t="shared" ref="Q6:Q35" si="15">ROUND($P$4*$A6/30*$AE$4*70/100,0)+ROUND($P$4*$A6/30*$AE$6*70/100,0)</f>
        <v>44</v>
      </c>
      <c r="R6" s="46">
        <f t="shared" ref="R6:R35" si="16">ROUND($R$4*$A6/30*$AE$4*20/100,0)+ROUND($R$4*$A6/30*$AE$6*20/100,0)</f>
        <v>13</v>
      </c>
      <c r="S6" s="46">
        <f t="shared" ref="S6:S35" si="17">ROUND($R$4*$A6/30*$AE$4*70/100,0)+ROUND($R$4*$A6/30*$AE$6*70/100,0)</f>
        <v>47</v>
      </c>
      <c r="T6" s="46">
        <f t="shared" ref="T6:T35" si="18">ROUND($T$4*$A6/30*$AE$4*20/100,0)+ROUND($T$4*$A6/30*$AE$6*20/100,0)</f>
        <v>13</v>
      </c>
      <c r="U6" s="46">
        <f t="shared" ref="U6:U35" si="19">ROUND($T$4*$A6/30*$AE$4*70/100,0)+ROUND($T$4*$A6/30*$AE$6*70/100,0)</f>
        <v>47</v>
      </c>
      <c r="V6" s="46">
        <f t="shared" ref="V6:V35" si="20">ROUND($V$4*$A6/30*$AE$4*20/100,0)+ROUND($V$4*$A6/30*$AE$6*20/100,0)</f>
        <v>14</v>
      </c>
      <c r="W6" s="46">
        <f t="shared" ref="W6:W35" si="21">ROUND($V$4*$A6/30*$AE$4*70/100,0)+ROUND($V$4*$A6/30*$AE$6*70/100,0)</f>
        <v>49</v>
      </c>
      <c r="X6" s="46">
        <f t="shared" ref="X6:X35" si="22">ROUND($X$4*$A6/30*$AE$4*20/100,0)+ROUND($X$4*$A6/30*$AE$6*20/100,0)</f>
        <v>14</v>
      </c>
      <c r="Y6" s="46">
        <f t="shared" ref="Y6:Y35" si="23">ROUND($X$4*$A6/30*$AE$4*70/100,0)+ROUND($X$4*$A6/30*$AE$6*70/100,0)</f>
        <v>51</v>
      </c>
      <c r="Z6" s="46">
        <f t="shared" ref="Z6:Z35" si="24">ROUND($Z$4*$A6/30*$AE$4*20/100,0)+ROUND($Z$4*$A6/30*$AE$6*20/100,0)</f>
        <v>16</v>
      </c>
      <c r="AA6" s="46">
        <f t="shared" ref="AA6:AA35" si="25">ROUND($Z$4*$A6/30*$AE$4*70/100,0)+ROUND($Z$4*$A6/30*$AE$6*70/100,0)</f>
        <v>53</v>
      </c>
      <c r="AB6" s="47">
        <f t="shared" ref="AB6:AB35" si="26">ROUND($AB$4*$A6/30*$AE$4*20/100,0)+ROUND($AB$4*$A6/30*$AE$6*20/100,0)</f>
        <v>16</v>
      </c>
      <c r="AC6" s="48">
        <f t="shared" ref="AC6:AC35" si="27">ROUND($AB$4*$A6/30*$AE$4*70/100,0)+ROUND($AB$4*$A6/30*$AE$6*70/100,0)</f>
        <v>56</v>
      </c>
      <c r="AE6" s="16">
        <v>0.01</v>
      </c>
    </row>
    <row r="7" spans="1:31" s="18" customFormat="1" ht="11.1" customHeight="1">
      <c r="A7" s="17">
        <v>2</v>
      </c>
      <c r="B7" s="46">
        <f t="shared" si="0"/>
        <v>14</v>
      </c>
      <c r="C7" s="46">
        <f t="shared" si="1"/>
        <v>52</v>
      </c>
      <c r="D7" s="46">
        <f t="shared" si="2"/>
        <v>17</v>
      </c>
      <c r="E7" s="46">
        <f t="shared" si="3"/>
        <v>59</v>
      </c>
      <c r="F7" s="46">
        <f t="shared" si="4"/>
        <v>18</v>
      </c>
      <c r="G7" s="46">
        <f t="shared" si="5"/>
        <v>63</v>
      </c>
      <c r="H7" s="46">
        <f t="shared" si="6"/>
        <v>21</v>
      </c>
      <c r="I7" s="46">
        <f t="shared" si="7"/>
        <v>74</v>
      </c>
      <c r="J7" s="46">
        <f t="shared" si="8"/>
        <v>22</v>
      </c>
      <c r="K7" s="46">
        <f t="shared" si="9"/>
        <v>77</v>
      </c>
      <c r="L7" s="46">
        <f t="shared" si="10"/>
        <v>23</v>
      </c>
      <c r="M7" s="46">
        <f t="shared" si="11"/>
        <v>81</v>
      </c>
      <c r="N7" s="46">
        <f t="shared" si="12"/>
        <v>23</v>
      </c>
      <c r="O7" s="46">
        <f t="shared" si="13"/>
        <v>83</v>
      </c>
      <c r="P7" s="46">
        <f t="shared" si="14"/>
        <v>26</v>
      </c>
      <c r="Q7" s="46">
        <f t="shared" si="15"/>
        <v>89</v>
      </c>
      <c r="R7" s="46">
        <f t="shared" si="16"/>
        <v>27</v>
      </c>
      <c r="S7" s="46">
        <f t="shared" si="17"/>
        <v>93</v>
      </c>
      <c r="T7" s="46">
        <f t="shared" si="18"/>
        <v>27</v>
      </c>
      <c r="U7" s="46">
        <f t="shared" si="19"/>
        <v>93</v>
      </c>
      <c r="V7" s="46">
        <f t="shared" si="20"/>
        <v>28</v>
      </c>
      <c r="W7" s="46">
        <f t="shared" si="21"/>
        <v>98</v>
      </c>
      <c r="X7" s="46">
        <f t="shared" si="22"/>
        <v>29</v>
      </c>
      <c r="Y7" s="46">
        <f t="shared" si="23"/>
        <v>102</v>
      </c>
      <c r="Z7" s="46">
        <f t="shared" si="24"/>
        <v>30</v>
      </c>
      <c r="AA7" s="46">
        <f t="shared" si="25"/>
        <v>107</v>
      </c>
      <c r="AB7" s="47">
        <f t="shared" si="26"/>
        <v>32</v>
      </c>
      <c r="AC7" s="48">
        <f t="shared" si="27"/>
        <v>112</v>
      </c>
    </row>
    <row r="8" spans="1:31" s="18" customFormat="1" ht="11.1" customHeight="1">
      <c r="A8" s="17">
        <v>3</v>
      </c>
      <c r="B8" s="46">
        <f t="shared" si="0"/>
        <v>22</v>
      </c>
      <c r="C8" s="46">
        <f t="shared" si="1"/>
        <v>78</v>
      </c>
      <c r="D8" s="46">
        <f t="shared" si="2"/>
        <v>26</v>
      </c>
      <c r="E8" s="46">
        <f t="shared" si="3"/>
        <v>88</v>
      </c>
      <c r="F8" s="46">
        <f t="shared" si="4"/>
        <v>27</v>
      </c>
      <c r="G8" s="46">
        <f t="shared" si="5"/>
        <v>94</v>
      </c>
      <c r="H8" s="46">
        <f t="shared" si="6"/>
        <v>32</v>
      </c>
      <c r="I8" s="46">
        <f t="shared" si="7"/>
        <v>111</v>
      </c>
      <c r="J8" s="46">
        <f t="shared" si="8"/>
        <v>33</v>
      </c>
      <c r="K8" s="46">
        <f t="shared" si="9"/>
        <v>116</v>
      </c>
      <c r="L8" s="46">
        <f t="shared" si="10"/>
        <v>34</v>
      </c>
      <c r="M8" s="46">
        <f t="shared" si="11"/>
        <v>121</v>
      </c>
      <c r="N8" s="46">
        <f t="shared" si="12"/>
        <v>36</v>
      </c>
      <c r="O8" s="46">
        <f t="shared" si="13"/>
        <v>126</v>
      </c>
      <c r="P8" s="46">
        <f t="shared" si="14"/>
        <v>38</v>
      </c>
      <c r="Q8" s="46">
        <f t="shared" si="15"/>
        <v>133</v>
      </c>
      <c r="R8" s="46">
        <f t="shared" si="16"/>
        <v>40</v>
      </c>
      <c r="S8" s="46">
        <f t="shared" si="17"/>
        <v>140</v>
      </c>
      <c r="T8" s="46">
        <f t="shared" si="18"/>
        <v>40</v>
      </c>
      <c r="U8" s="46">
        <f t="shared" si="19"/>
        <v>141</v>
      </c>
      <c r="V8" s="46">
        <f t="shared" si="20"/>
        <v>42</v>
      </c>
      <c r="W8" s="46">
        <f t="shared" si="21"/>
        <v>147</v>
      </c>
      <c r="X8" s="46">
        <f t="shared" si="22"/>
        <v>43</v>
      </c>
      <c r="Y8" s="46">
        <f t="shared" si="23"/>
        <v>153</v>
      </c>
      <c r="Z8" s="46">
        <f t="shared" si="24"/>
        <v>46</v>
      </c>
      <c r="AA8" s="46">
        <f t="shared" si="25"/>
        <v>160</v>
      </c>
      <c r="AB8" s="47">
        <f t="shared" si="26"/>
        <v>48</v>
      </c>
      <c r="AC8" s="48">
        <f t="shared" si="27"/>
        <v>168</v>
      </c>
    </row>
    <row r="9" spans="1:31" s="18" customFormat="1" ht="11.1" customHeight="1">
      <c r="A9" s="17">
        <v>4</v>
      </c>
      <c r="B9" s="46">
        <f t="shared" si="0"/>
        <v>30</v>
      </c>
      <c r="C9" s="46">
        <f t="shared" si="1"/>
        <v>103</v>
      </c>
      <c r="D9" s="46">
        <f t="shared" si="2"/>
        <v>33</v>
      </c>
      <c r="E9" s="46">
        <f t="shared" si="3"/>
        <v>117</v>
      </c>
      <c r="F9" s="46">
        <f t="shared" si="4"/>
        <v>36</v>
      </c>
      <c r="G9" s="46">
        <f t="shared" si="5"/>
        <v>126</v>
      </c>
      <c r="H9" s="46">
        <f t="shared" si="6"/>
        <v>42</v>
      </c>
      <c r="I9" s="46">
        <f t="shared" si="7"/>
        <v>148</v>
      </c>
      <c r="J9" s="46">
        <f t="shared" si="8"/>
        <v>44</v>
      </c>
      <c r="K9" s="46">
        <f t="shared" si="9"/>
        <v>154</v>
      </c>
      <c r="L9" s="46">
        <f t="shared" si="10"/>
        <v>46</v>
      </c>
      <c r="M9" s="46">
        <f t="shared" si="11"/>
        <v>161</v>
      </c>
      <c r="N9" s="46">
        <f t="shared" si="12"/>
        <v>48</v>
      </c>
      <c r="O9" s="46">
        <f t="shared" si="13"/>
        <v>167</v>
      </c>
      <c r="P9" s="46">
        <f t="shared" si="14"/>
        <v>51</v>
      </c>
      <c r="Q9" s="46">
        <f t="shared" si="15"/>
        <v>178</v>
      </c>
      <c r="R9" s="46">
        <f t="shared" si="16"/>
        <v>53</v>
      </c>
      <c r="S9" s="46">
        <f t="shared" si="17"/>
        <v>187</v>
      </c>
      <c r="T9" s="46">
        <f t="shared" si="18"/>
        <v>53</v>
      </c>
      <c r="U9" s="46">
        <f t="shared" si="19"/>
        <v>188</v>
      </c>
      <c r="V9" s="46">
        <f t="shared" si="20"/>
        <v>56</v>
      </c>
      <c r="W9" s="46">
        <f t="shared" si="21"/>
        <v>196</v>
      </c>
      <c r="X9" s="46">
        <f t="shared" si="22"/>
        <v>59</v>
      </c>
      <c r="Y9" s="46">
        <f t="shared" si="23"/>
        <v>204</v>
      </c>
      <c r="Z9" s="46">
        <f t="shared" si="24"/>
        <v>61</v>
      </c>
      <c r="AA9" s="46">
        <f t="shared" si="25"/>
        <v>213</v>
      </c>
      <c r="AB9" s="47">
        <f t="shared" si="26"/>
        <v>64</v>
      </c>
      <c r="AC9" s="48">
        <f t="shared" si="27"/>
        <v>224</v>
      </c>
    </row>
    <row r="10" spans="1:31" s="18" customFormat="1" ht="11.1" customHeight="1">
      <c r="A10" s="17">
        <v>5</v>
      </c>
      <c r="B10" s="46">
        <f t="shared" si="0"/>
        <v>37</v>
      </c>
      <c r="C10" s="46">
        <f t="shared" si="1"/>
        <v>130</v>
      </c>
      <c r="D10" s="46">
        <f t="shared" si="2"/>
        <v>42</v>
      </c>
      <c r="E10" s="46">
        <f t="shared" si="3"/>
        <v>147</v>
      </c>
      <c r="F10" s="46">
        <f t="shared" si="4"/>
        <v>46</v>
      </c>
      <c r="G10" s="46">
        <f t="shared" si="5"/>
        <v>158</v>
      </c>
      <c r="H10" s="46">
        <f t="shared" si="6"/>
        <v>53</v>
      </c>
      <c r="I10" s="46">
        <f t="shared" si="7"/>
        <v>184</v>
      </c>
      <c r="J10" s="46">
        <f t="shared" si="8"/>
        <v>56</v>
      </c>
      <c r="K10" s="46">
        <f t="shared" si="9"/>
        <v>192</v>
      </c>
      <c r="L10" s="46">
        <f t="shared" si="10"/>
        <v>58</v>
      </c>
      <c r="M10" s="46">
        <f t="shared" si="11"/>
        <v>201</v>
      </c>
      <c r="N10" s="46">
        <f t="shared" si="12"/>
        <v>60</v>
      </c>
      <c r="O10" s="46">
        <f t="shared" si="13"/>
        <v>209</v>
      </c>
      <c r="P10" s="46">
        <f t="shared" si="14"/>
        <v>63</v>
      </c>
      <c r="Q10" s="46">
        <f t="shared" si="15"/>
        <v>222</v>
      </c>
      <c r="R10" s="46">
        <f t="shared" si="16"/>
        <v>67</v>
      </c>
      <c r="S10" s="46">
        <f t="shared" si="17"/>
        <v>233</v>
      </c>
      <c r="T10" s="46">
        <f t="shared" si="18"/>
        <v>67</v>
      </c>
      <c r="U10" s="46">
        <f t="shared" si="19"/>
        <v>234</v>
      </c>
      <c r="V10" s="46">
        <f t="shared" si="20"/>
        <v>70</v>
      </c>
      <c r="W10" s="46">
        <f t="shared" si="21"/>
        <v>246</v>
      </c>
      <c r="X10" s="46">
        <f t="shared" si="22"/>
        <v>73</v>
      </c>
      <c r="Y10" s="46">
        <f t="shared" si="23"/>
        <v>256</v>
      </c>
      <c r="Z10" s="46">
        <f t="shared" si="24"/>
        <v>76</v>
      </c>
      <c r="AA10" s="46">
        <f t="shared" si="25"/>
        <v>266</v>
      </c>
      <c r="AB10" s="47">
        <f t="shared" si="26"/>
        <v>80</v>
      </c>
      <c r="AC10" s="48">
        <f t="shared" si="27"/>
        <v>280</v>
      </c>
    </row>
    <row r="11" spans="1:31" s="18" customFormat="1" ht="11.1" customHeight="1">
      <c r="A11" s="17">
        <v>6</v>
      </c>
      <c r="B11" s="46">
        <f t="shared" si="0"/>
        <v>44</v>
      </c>
      <c r="C11" s="46">
        <f t="shared" si="1"/>
        <v>156</v>
      </c>
      <c r="D11" s="46">
        <f t="shared" si="2"/>
        <v>50</v>
      </c>
      <c r="E11" s="46">
        <f t="shared" si="3"/>
        <v>176</v>
      </c>
      <c r="F11" s="46">
        <f t="shared" si="4"/>
        <v>54</v>
      </c>
      <c r="G11" s="46">
        <f t="shared" si="5"/>
        <v>189</v>
      </c>
      <c r="H11" s="46">
        <f t="shared" si="6"/>
        <v>63</v>
      </c>
      <c r="I11" s="46">
        <f t="shared" si="7"/>
        <v>222</v>
      </c>
      <c r="J11" s="46">
        <f t="shared" si="8"/>
        <v>66</v>
      </c>
      <c r="K11" s="46">
        <f t="shared" si="9"/>
        <v>231</v>
      </c>
      <c r="L11" s="46">
        <f t="shared" si="10"/>
        <v>69</v>
      </c>
      <c r="M11" s="46">
        <f t="shared" si="11"/>
        <v>242</v>
      </c>
      <c r="N11" s="46">
        <f t="shared" si="12"/>
        <v>71</v>
      </c>
      <c r="O11" s="46">
        <f t="shared" si="13"/>
        <v>250</v>
      </c>
      <c r="P11" s="46">
        <f t="shared" si="14"/>
        <v>77</v>
      </c>
      <c r="Q11" s="46">
        <f t="shared" si="15"/>
        <v>267</v>
      </c>
      <c r="R11" s="46">
        <f t="shared" si="16"/>
        <v>80</v>
      </c>
      <c r="S11" s="46">
        <f t="shared" si="17"/>
        <v>280</v>
      </c>
      <c r="T11" s="46">
        <f t="shared" si="18"/>
        <v>80</v>
      </c>
      <c r="U11" s="46">
        <f t="shared" si="19"/>
        <v>281</v>
      </c>
      <c r="V11" s="46">
        <f t="shared" si="20"/>
        <v>84</v>
      </c>
      <c r="W11" s="46">
        <f t="shared" si="21"/>
        <v>294</v>
      </c>
      <c r="X11" s="46">
        <f t="shared" si="22"/>
        <v>88</v>
      </c>
      <c r="Y11" s="46">
        <f t="shared" si="23"/>
        <v>307</v>
      </c>
      <c r="Z11" s="46">
        <f t="shared" si="24"/>
        <v>91</v>
      </c>
      <c r="AA11" s="46">
        <f t="shared" si="25"/>
        <v>319</v>
      </c>
      <c r="AB11" s="47">
        <f t="shared" si="26"/>
        <v>96</v>
      </c>
      <c r="AC11" s="48">
        <f t="shared" si="27"/>
        <v>336</v>
      </c>
    </row>
    <row r="12" spans="1:31" s="18" customFormat="1" ht="11.1" customHeight="1">
      <c r="A12" s="17">
        <v>7</v>
      </c>
      <c r="B12" s="46">
        <f t="shared" si="0"/>
        <v>52</v>
      </c>
      <c r="C12" s="46">
        <f t="shared" si="1"/>
        <v>181</v>
      </c>
      <c r="D12" s="46">
        <f t="shared" si="2"/>
        <v>59</v>
      </c>
      <c r="E12" s="46">
        <f t="shared" si="3"/>
        <v>204</v>
      </c>
      <c r="F12" s="46">
        <f t="shared" si="4"/>
        <v>63</v>
      </c>
      <c r="G12" s="46">
        <f t="shared" si="5"/>
        <v>220</v>
      </c>
      <c r="H12" s="46">
        <f t="shared" si="6"/>
        <v>74</v>
      </c>
      <c r="I12" s="46">
        <f t="shared" si="7"/>
        <v>259</v>
      </c>
      <c r="J12" s="46">
        <f t="shared" si="8"/>
        <v>77</v>
      </c>
      <c r="K12" s="46">
        <f t="shared" si="9"/>
        <v>270</v>
      </c>
      <c r="L12" s="46">
        <f t="shared" si="10"/>
        <v>81</v>
      </c>
      <c r="M12" s="46">
        <f t="shared" si="11"/>
        <v>282</v>
      </c>
      <c r="N12" s="46">
        <f t="shared" si="12"/>
        <v>83</v>
      </c>
      <c r="O12" s="46">
        <f t="shared" si="13"/>
        <v>292</v>
      </c>
      <c r="P12" s="46">
        <f t="shared" si="14"/>
        <v>89</v>
      </c>
      <c r="Q12" s="46">
        <f t="shared" si="15"/>
        <v>311</v>
      </c>
      <c r="R12" s="46">
        <f t="shared" si="16"/>
        <v>93</v>
      </c>
      <c r="S12" s="46">
        <f t="shared" si="17"/>
        <v>327</v>
      </c>
      <c r="T12" s="46">
        <f t="shared" si="18"/>
        <v>93</v>
      </c>
      <c r="U12" s="46">
        <f t="shared" si="19"/>
        <v>328</v>
      </c>
      <c r="V12" s="46">
        <f t="shared" si="20"/>
        <v>98</v>
      </c>
      <c r="W12" s="46">
        <f t="shared" si="21"/>
        <v>343</v>
      </c>
      <c r="X12" s="46">
        <f t="shared" si="22"/>
        <v>102</v>
      </c>
      <c r="Y12" s="46">
        <f t="shared" si="23"/>
        <v>358</v>
      </c>
      <c r="Z12" s="46">
        <f t="shared" si="24"/>
        <v>107</v>
      </c>
      <c r="AA12" s="46">
        <f t="shared" si="25"/>
        <v>372</v>
      </c>
      <c r="AB12" s="47">
        <f t="shared" si="26"/>
        <v>112</v>
      </c>
      <c r="AC12" s="48">
        <f t="shared" si="27"/>
        <v>392</v>
      </c>
    </row>
    <row r="13" spans="1:31" s="18" customFormat="1" ht="11.1" customHeight="1">
      <c r="A13" s="17">
        <v>8</v>
      </c>
      <c r="B13" s="46">
        <f t="shared" si="0"/>
        <v>59</v>
      </c>
      <c r="C13" s="46">
        <f t="shared" si="1"/>
        <v>207</v>
      </c>
      <c r="D13" s="46">
        <f t="shared" si="2"/>
        <v>67</v>
      </c>
      <c r="E13" s="46">
        <f t="shared" si="3"/>
        <v>234</v>
      </c>
      <c r="F13" s="46">
        <f t="shared" si="4"/>
        <v>72</v>
      </c>
      <c r="G13" s="46">
        <f t="shared" si="5"/>
        <v>252</v>
      </c>
      <c r="H13" s="46">
        <f t="shared" si="6"/>
        <v>84</v>
      </c>
      <c r="I13" s="46">
        <f t="shared" si="7"/>
        <v>296</v>
      </c>
      <c r="J13" s="46">
        <f t="shared" si="8"/>
        <v>88</v>
      </c>
      <c r="K13" s="46">
        <f t="shared" si="9"/>
        <v>308</v>
      </c>
      <c r="L13" s="46">
        <f t="shared" si="10"/>
        <v>92</v>
      </c>
      <c r="M13" s="46">
        <f t="shared" si="11"/>
        <v>322</v>
      </c>
      <c r="N13" s="46">
        <f t="shared" si="12"/>
        <v>96</v>
      </c>
      <c r="O13" s="46">
        <f t="shared" si="13"/>
        <v>333</v>
      </c>
      <c r="P13" s="46">
        <f t="shared" si="14"/>
        <v>101</v>
      </c>
      <c r="Q13" s="46">
        <f t="shared" si="15"/>
        <v>356</v>
      </c>
      <c r="R13" s="46">
        <f t="shared" si="16"/>
        <v>107</v>
      </c>
      <c r="S13" s="46">
        <f t="shared" si="17"/>
        <v>373</v>
      </c>
      <c r="T13" s="46">
        <f t="shared" si="18"/>
        <v>107</v>
      </c>
      <c r="U13" s="46">
        <f t="shared" si="19"/>
        <v>376</v>
      </c>
      <c r="V13" s="46">
        <f t="shared" si="20"/>
        <v>112</v>
      </c>
      <c r="W13" s="46">
        <f t="shared" si="21"/>
        <v>392</v>
      </c>
      <c r="X13" s="46">
        <f t="shared" si="22"/>
        <v>117</v>
      </c>
      <c r="Y13" s="46">
        <f t="shared" si="23"/>
        <v>409</v>
      </c>
      <c r="Z13" s="46">
        <f t="shared" si="24"/>
        <v>121</v>
      </c>
      <c r="AA13" s="46">
        <f t="shared" si="25"/>
        <v>426</v>
      </c>
      <c r="AB13" s="47">
        <f t="shared" si="26"/>
        <v>128</v>
      </c>
      <c r="AC13" s="48">
        <f t="shared" si="27"/>
        <v>448</v>
      </c>
    </row>
    <row r="14" spans="1:31" s="18" customFormat="1" ht="11.1" customHeight="1">
      <c r="A14" s="17">
        <v>9</v>
      </c>
      <c r="B14" s="46">
        <f t="shared" si="0"/>
        <v>67</v>
      </c>
      <c r="C14" s="46">
        <f t="shared" si="1"/>
        <v>233</v>
      </c>
      <c r="D14" s="46">
        <f t="shared" si="2"/>
        <v>76</v>
      </c>
      <c r="E14" s="46">
        <f t="shared" si="3"/>
        <v>263</v>
      </c>
      <c r="F14" s="46">
        <f t="shared" si="4"/>
        <v>81</v>
      </c>
      <c r="G14" s="46">
        <f t="shared" si="5"/>
        <v>283</v>
      </c>
      <c r="H14" s="46">
        <f t="shared" si="6"/>
        <v>96</v>
      </c>
      <c r="I14" s="46">
        <f t="shared" si="7"/>
        <v>332</v>
      </c>
      <c r="J14" s="46">
        <f t="shared" si="8"/>
        <v>99</v>
      </c>
      <c r="K14" s="46">
        <f t="shared" si="9"/>
        <v>347</v>
      </c>
      <c r="L14" s="46">
        <f t="shared" si="10"/>
        <v>103</v>
      </c>
      <c r="M14" s="46">
        <f t="shared" si="11"/>
        <v>363</v>
      </c>
      <c r="N14" s="46">
        <f t="shared" si="12"/>
        <v>108</v>
      </c>
      <c r="O14" s="46">
        <f t="shared" si="13"/>
        <v>376</v>
      </c>
      <c r="P14" s="46">
        <f t="shared" si="14"/>
        <v>114</v>
      </c>
      <c r="Q14" s="46">
        <f t="shared" si="15"/>
        <v>400</v>
      </c>
      <c r="R14" s="46">
        <f t="shared" si="16"/>
        <v>120</v>
      </c>
      <c r="S14" s="46">
        <f t="shared" si="17"/>
        <v>420</v>
      </c>
      <c r="T14" s="46">
        <f t="shared" si="18"/>
        <v>121</v>
      </c>
      <c r="U14" s="46">
        <f t="shared" si="19"/>
        <v>422</v>
      </c>
      <c r="V14" s="46">
        <f t="shared" si="20"/>
        <v>126</v>
      </c>
      <c r="W14" s="46">
        <f t="shared" si="21"/>
        <v>441</v>
      </c>
      <c r="X14" s="46">
        <f t="shared" si="22"/>
        <v>131</v>
      </c>
      <c r="Y14" s="46">
        <f t="shared" si="23"/>
        <v>460</v>
      </c>
      <c r="Z14" s="46">
        <f t="shared" si="24"/>
        <v>137</v>
      </c>
      <c r="AA14" s="46">
        <f t="shared" si="25"/>
        <v>479</v>
      </c>
      <c r="AB14" s="47">
        <f t="shared" si="26"/>
        <v>144</v>
      </c>
      <c r="AC14" s="48">
        <f t="shared" si="27"/>
        <v>504</v>
      </c>
    </row>
    <row r="15" spans="1:31" s="18" customFormat="1" ht="11.1" customHeight="1">
      <c r="A15" s="17">
        <v>10</v>
      </c>
      <c r="B15" s="46">
        <f t="shared" si="0"/>
        <v>74</v>
      </c>
      <c r="C15" s="46">
        <f t="shared" si="1"/>
        <v>259</v>
      </c>
      <c r="D15" s="46">
        <f t="shared" si="2"/>
        <v>83</v>
      </c>
      <c r="E15" s="46">
        <f t="shared" si="3"/>
        <v>292</v>
      </c>
      <c r="F15" s="46">
        <f t="shared" si="4"/>
        <v>90</v>
      </c>
      <c r="G15" s="46">
        <f t="shared" si="5"/>
        <v>316</v>
      </c>
      <c r="H15" s="46">
        <f t="shared" si="6"/>
        <v>106</v>
      </c>
      <c r="I15" s="46">
        <f t="shared" si="7"/>
        <v>370</v>
      </c>
      <c r="J15" s="46">
        <f t="shared" si="8"/>
        <v>110</v>
      </c>
      <c r="K15" s="46">
        <f t="shared" si="9"/>
        <v>386</v>
      </c>
      <c r="L15" s="46">
        <f t="shared" si="10"/>
        <v>116</v>
      </c>
      <c r="M15" s="46">
        <f t="shared" si="11"/>
        <v>403</v>
      </c>
      <c r="N15" s="46">
        <f t="shared" si="12"/>
        <v>119</v>
      </c>
      <c r="O15" s="46">
        <f t="shared" si="13"/>
        <v>417</v>
      </c>
      <c r="P15" s="46">
        <f t="shared" si="14"/>
        <v>127</v>
      </c>
      <c r="Q15" s="46">
        <f t="shared" si="15"/>
        <v>444</v>
      </c>
      <c r="R15" s="46">
        <f t="shared" si="16"/>
        <v>133</v>
      </c>
      <c r="S15" s="46">
        <f t="shared" si="17"/>
        <v>467</v>
      </c>
      <c r="T15" s="46">
        <f t="shared" si="18"/>
        <v>134</v>
      </c>
      <c r="U15" s="46">
        <f t="shared" si="19"/>
        <v>469</v>
      </c>
      <c r="V15" s="46">
        <f t="shared" si="20"/>
        <v>140</v>
      </c>
      <c r="W15" s="46">
        <f t="shared" si="21"/>
        <v>490</v>
      </c>
      <c r="X15" s="46">
        <f t="shared" si="22"/>
        <v>146</v>
      </c>
      <c r="Y15" s="46">
        <f t="shared" si="23"/>
        <v>511</v>
      </c>
      <c r="Z15" s="46">
        <f t="shared" si="24"/>
        <v>152</v>
      </c>
      <c r="AA15" s="46">
        <f t="shared" si="25"/>
        <v>532</v>
      </c>
      <c r="AB15" s="47">
        <f t="shared" si="26"/>
        <v>160</v>
      </c>
      <c r="AC15" s="48">
        <f t="shared" si="27"/>
        <v>560</v>
      </c>
    </row>
    <row r="16" spans="1:31" s="18" customFormat="1" ht="11.1" customHeight="1">
      <c r="A16" s="17">
        <v>11</v>
      </c>
      <c r="B16" s="46">
        <f t="shared" si="0"/>
        <v>81</v>
      </c>
      <c r="C16" s="46">
        <f t="shared" si="1"/>
        <v>284</v>
      </c>
      <c r="D16" s="46">
        <f t="shared" si="2"/>
        <v>92</v>
      </c>
      <c r="E16" s="46">
        <f t="shared" si="3"/>
        <v>322</v>
      </c>
      <c r="F16" s="46">
        <f t="shared" si="4"/>
        <v>99</v>
      </c>
      <c r="G16" s="46">
        <f t="shared" si="5"/>
        <v>347</v>
      </c>
      <c r="H16" s="46">
        <f t="shared" si="6"/>
        <v>117</v>
      </c>
      <c r="I16" s="46">
        <f t="shared" si="7"/>
        <v>407</v>
      </c>
      <c r="J16" s="46">
        <f t="shared" si="8"/>
        <v>121</v>
      </c>
      <c r="K16" s="46">
        <f t="shared" si="9"/>
        <v>423</v>
      </c>
      <c r="L16" s="46">
        <f t="shared" si="10"/>
        <v>127</v>
      </c>
      <c r="M16" s="46">
        <f t="shared" si="11"/>
        <v>443</v>
      </c>
      <c r="N16" s="46">
        <f t="shared" si="12"/>
        <v>131</v>
      </c>
      <c r="O16" s="46">
        <f t="shared" si="13"/>
        <v>459</v>
      </c>
      <c r="P16" s="46">
        <f t="shared" si="14"/>
        <v>140</v>
      </c>
      <c r="Q16" s="46">
        <f t="shared" si="15"/>
        <v>489</v>
      </c>
      <c r="R16" s="46">
        <f t="shared" si="16"/>
        <v>147</v>
      </c>
      <c r="S16" s="46">
        <f t="shared" si="17"/>
        <v>513</v>
      </c>
      <c r="T16" s="46">
        <f t="shared" si="18"/>
        <v>148</v>
      </c>
      <c r="U16" s="46">
        <f t="shared" si="19"/>
        <v>516</v>
      </c>
      <c r="V16" s="46">
        <f t="shared" si="20"/>
        <v>154</v>
      </c>
      <c r="W16" s="46">
        <f t="shared" si="21"/>
        <v>539</v>
      </c>
      <c r="X16" s="46">
        <f t="shared" si="22"/>
        <v>161</v>
      </c>
      <c r="Y16" s="46">
        <f t="shared" si="23"/>
        <v>562</v>
      </c>
      <c r="Z16" s="46">
        <f t="shared" si="24"/>
        <v>167</v>
      </c>
      <c r="AA16" s="46">
        <f t="shared" si="25"/>
        <v>586</v>
      </c>
      <c r="AB16" s="47">
        <f t="shared" si="26"/>
        <v>176</v>
      </c>
      <c r="AC16" s="48">
        <f t="shared" si="27"/>
        <v>616</v>
      </c>
    </row>
    <row r="17" spans="1:29" s="18" customFormat="1" ht="11.1" customHeight="1">
      <c r="A17" s="17">
        <v>12</v>
      </c>
      <c r="B17" s="46">
        <f t="shared" si="0"/>
        <v>89</v>
      </c>
      <c r="C17" s="46">
        <f t="shared" si="1"/>
        <v>311</v>
      </c>
      <c r="D17" s="46">
        <f t="shared" si="2"/>
        <v>100</v>
      </c>
      <c r="E17" s="46">
        <f t="shared" si="3"/>
        <v>351</v>
      </c>
      <c r="F17" s="46">
        <f t="shared" si="4"/>
        <v>108</v>
      </c>
      <c r="G17" s="46">
        <f t="shared" si="5"/>
        <v>378</v>
      </c>
      <c r="H17" s="46">
        <f t="shared" si="6"/>
        <v>127</v>
      </c>
      <c r="I17" s="46">
        <f t="shared" si="7"/>
        <v>443</v>
      </c>
      <c r="J17" s="46">
        <f t="shared" si="8"/>
        <v>132</v>
      </c>
      <c r="K17" s="46">
        <f t="shared" si="9"/>
        <v>462</v>
      </c>
      <c r="L17" s="46">
        <f t="shared" si="10"/>
        <v>138</v>
      </c>
      <c r="M17" s="46">
        <f t="shared" si="11"/>
        <v>483</v>
      </c>
      <c r="N17" s="46">
        <f t="shared" si="12"/>
        <v>143</v>
      </c>
      <c r="O17" s="46">
        <f t="shared" si="13"/>
        <v>501</v>
      </c>
      <c r="P17" s="46">
        <f t="shared" si="14"/>
        <v>152</v>
      </c>
      <c r="Q17" s="46">
        <f t="shared" si="15"/>
        <v>533</v>
      </c>
      <c r="R17" s="46">
        <f t="shared" si="16"/>
        <v>160</v>
      </c>
      <c r="S17" s="46">
        <f t="shared" si="17"/>
        <v>560</v>
      </c>
      <c r="T17" s="46">
        <f t="shared" si="18"/>
        <v>161</v>
      </c>
      <c r="U17" s="46">
        <f t="shared" si="19"/>
        <v>563</v>
      </c>
      <c r="V17" s="46">
        <f t="shared" si="20"/>
        <v>168</v>
      </c>
      <c r="W17" s="46">
        <f t="shared" si="21"/>
        <v>588</v>
      </c>
      <c r="X17" s="46">
        <f t="shared" si="22"/>
        <v>176</v>
      </c>
      <c r="Y17" s="46">
        <f t="shared" si="23"/>
        <v>613</v>
      </c>
      <c r="Z17" s="46">
        <f t="shared" si="24"/>
        <v>182</v>
      </c>
      <c r="AA17" s="46">
        <f t="shared" si="25"/>
        <v>639</v>
      </c>
      <c r="AB17" s="47">
        <f t="shared" si="26"/>
        <v>192</v>
      </c>
      <c r="AC17" s="48">
        <f t="shared" si="27"/>
        <v>672</v>
      </c>
    </row>
    <row r="18" spans="1:29" s="18" customFormat="1" ht="11.1" customHeight="1">
      <c r="A18" s="17">
        <v>13</v>
      </c>
      <c r="B18" s="46">
        <f t="shared" si="0"/>
        <v>97</v>
      </c>
      <c r="C18" s="46">
        <f t="shared" si="1"/>
        <v>337</v>
      </c>
      <c r="D18" s="46">
        <f t="shared" si="2"/>
        <v>109</v>
      </c>
      <c r="E18" s="46">
        <f t="shared" si="3"/>
        <v>380</v>
      </c>
      <c r="F18" s="46">
        <f t="shared" si="4"/>
        <v>117</v>
      </c>
      <c r="G18" s="46">
        <f t="shared" si="5"/>
        <v>410</v>
      </c>
      <c r="H18" s="46">
        <f t="shared" si="6"/>
        <v>138</v>
      </c>
      <c r="I18" s="46">
        <f t="shared" si="7"/>
        <v>480</v>
      </c>
      <c r="J18" s="46">
        <f t="shared" si="8"/>
        <v>143</v>
      </c>
      <c r="K18" s="46">
        <f t="shared" si="9"/>
        <v>500</v>
      </c>
      <c r="L18" s="46">
        <f t="shared" si="10"/>
        <v>150</v>
      </c>
      <c r="M18" s="46">
        <f t="shared" si="11"/>
        <v>524</v>
      </c>
      <c r="N18" s="46">
        <f t="shared" si="12"/>
        <v>154</v>
      </c>
      <c r="O18" s="46">
        <f t="shared" si="13"/>
        <v>542</v>
      </c>
      <c r="P18" s="46">
        <f t="shared" si="14"/>
        <v>166</v>
      </c>
      <c r="Q18" s="46">
        <f t="shared" si="15"/>
        <v>578</v>
      </c>
      <c r="R18" s="46">
        <f t="shared" si="16"/>
        <v>173</v>
      </c>
      <c r="S18" s="46">
        <f t="shared" si="17"/>
        <v>607</v>
      </c>
      <c r="T18" s="46">
        <f t="shared" si="18"/>
        <v>174</v>
      </c>
      <c r="U18" s="46">
        <f t="shared" si="19"/>
        <v>610</v>
      </c>
      <c r="V18" s="46">
        <f t="shared" si="20"/>
        <v>182</v>
      </c>
      <c r="W18" s="46">
        <f t="shared" si="21"/>
        <v>637</v>
      </c>
      <c r="X18" s="46">
        <f t="shared" si="22"/>
        <v>190</v>
      </c>
      <c r="Y18" s="46">
        <f t="shared" si="23"/>
        <v>664</v>
      </c>
      <c r="Z18" s="46">
        <f t="shared" si="24"/>
        <v>198</v>
      </c>
      <c r="AA18" s="46">
        <f t="shared" si="25"/>
        <v>691</v>
      </c>
      <c r="AB18" s="47">
        <f t="shared" si="26"/>
        <v>208</v>
      </c>
      <c r="AC18" s="48">
        <f t="shared" si="27"/>
        <v>728</v>
      </c>
    </row>
    <row r="19" spans="1:29" s="18" customFormat="1" ht="11.1" customHeight="1">
      <c r="A19" s="17">
        <v>14</v>
      </c>
      <c r="B19" s="46">
        <f t="shared" si="0"/>
        <v>103</v>
      </c>
      <c r="C19" s="46">
        <f t="shared" si="1"/>
        <v>362</v>
      </c>
      <c r="D19" s="46">
        <f t="shared" si="2"/>
        <v>117</v>
      </c>
      <c r="E19" s="46">
        <f t="shared" si="3"/>
        <v>410</v>
      </c>
      <c r="F19" s="46">
        <f t="shared" si="4"/>
        <v>126</v>
      </c>
      <c r="G19" s="46">
        <f t="shared" si="5"/>
        <v>441</v>
      </c>
      <c r="H19" s="46">
        <f t="shared" si="6"/>
        <v>148</v>
      </c>
      <c r="I19" s="46">
        <f t="shared" si="7"/>
        <v>518</v>
      </c>
      <c r="J19" s="46">
        <f t="shared" si="8"/>
        <v>154</v>
      </c>
      <c r="K19" s="46">
        <f t="shared" si="9"/>
        <v>539</v>
      </c>
      <c r="L19" s="46">
        <f t="shared" si="10"/>
        <v>161</v>
      </c>
      <c r="M19" s="46">
        <f t="shared" si="11"/>
        <v>564</v>
      </c>
      <c r="N19" s="46">
        <f t="shared" si="12"/>
        <v>167</v>
      </c>
      <c r="O19" s="46">
        <f t="shared" si="13"/>
        <v>584</v>
      </c>
      <c r="P19" s="46">
        <f t="shared" si="14"/>
        <v>178</v>
      </c>
      <c r="Q19" s="46">
        <f t="shared" si="15"/>
        <v>622</v>
      </c>
      <c r="R19" s="46">
        <f t="shared" si="16"/>
        <v>187</v>
      </c>
      <c r="S19" s="46">
        <f t="shared" si="17"/>
        <v>653</v>
      </c>
      <c r="T19" s="46">
        <f t="shared" si="18"/>
        <v>188</v>
      </c>
      <c r="U19" s="46">
        <f t="shared" si="19"/>
        <v>657</v>
      </c>
      <c r="V19" s="46">
        <f t="shared" si="20"/>
        <v>196</v>
      </c>
      <c r="W19" s="46">
        <f t="shared" si="21"/>
        <v>686</v>
      </c>
      <c r="X19" s="46">
        <f t="shared" si="22"/>
        <v>204</v>
      </c>
      <c r="Y19" s="46">
        <f t="shared" si="23"/>
        <v>716</v>
      </c>
      <c r="Z19" s="46">
        <f t="shared" si="24"/>
        <v>213</v>
      </c>
      <c r="AA19" s="46">
        <f t="shared" si="25"/>
        <v>744</v>
      </c>
      <c r="AB19" s="47">
        <f t="shared" si="26"/>
        <v>224</v>
      </c>
      <c r="AC19" s="48">
        <f t="shared" si="27"/>
        <v>784</v>
      </c>
    </row>
    <row r="20" spans="1:29" s="18" customFormat="1" ht="11.1" customHeight="1">
      <c r="A20" s="17">
        <v>15</v>
      </c>
      <c r="B20" s="46">
        <f t="shared" si="0"/>
        <v>111</v>
      </c>
      <c r="C20" s="46">
        <f t="shared" si="1"/>
        <v>389</v>
      </c>
      <c r="D20" s="46">
        <f t="shared" si="2"/>
        <v>126</v>
      </c>
      <c r="E20" s="46">
        <f t="shared" si="3"/>
        <v>439</v>
      </c>
      <c r="F20" s="46">
        <f t="shared" si="4"/>
        <v>136</v>
      </c>
      <c r="G20" s="46">
        <f t="shared" si="5"/>
        <v>472</v>
      </c>
      <c r="H20" s="46">
        <f t="shared" si="6"/>
        <v>159</v>
      </c>
      <c r="I20" s="46">
        <f t="shared" si="7"/>
        <v>554</v>
      </c>
      <c r="J20" s="46">
        <f t="shared" si="8"/>
        <v>166</v>
      </c>
      <c r="K20" s="46">
        <f t="shared" si="9"/>
        <v>578</v>
      </c>
      <c r="L20" s="46">
        <f t="shared" si="10"/>
        <v>173</v>
      </c>
      <c r="M20" s="46">
        <f t="shared" si="11"/>
        <v>604</v>
      </c>
      <c r="N20" s="46">
        <f t="shared" si="12"/>
        <v>179</v>
      </c>
      <c r="O20" s="46">
        <f t="shared" si="13"/>
        <v>626</v>
      </c>
      <c r="P20" s="46">
        <f t="shared" si="14"/>
        <v>190</v>
      </c>
      <c r="Q20" s="46">
        <f t="shared" si="15"/>
        <v>667</v>
      </c>
      <c r="R20" s="46">
        <f t="shared" si="16"/>
        <v>200</v>
      </c>
      <c r="S20" s="46">
        <f t="shared" si="17"/>
        <v>700</v>
      </c>
      <c r="T20" s="46">
        <f t="shared" si="18"/>
        <v>201</v>
      </c>
      <c r="U20" s="46">
        <f t="shared" si="19"/>
        <v>703</v>
      </c>
      <c r="V20" s="46">
        <f t="shared" si="20"/>
        <v>210</v>
      </c>
      <c r="W20" s="46">
        <f t="shared" si="21"/>
        <v>736</v>
      </c>
      <c r="X20" s="46">
        <f t="shared" si="22"/>
        <v>219</v>
      </c>
      <c r="Y20" s="46">
        <f t="shared" si="23"/>
        <v>767</v>
      </c>
      <c r="Z20" s="46">
        <f t="shared" si="24"/>
        <v>228</v>
      </c>
      <c r="AA20" s="46">
        <f t="shared" si="25"/>
        <v>798</v>
      </c>
      <c r="AB20" s="47">
        <f t="shared" si="26"/>
        <v>240</v>
      </c>
      <c r="AC20" s="48">
        <f t="shared" si="27"/>
        <v>840</v>
      </c>
    </row>
    <row r="21" spans="1:29" s="18" customFormat="1" ht="11.1" customHeight="1">
      <c r="A21" s="17">
        <v>16</v>
      </c>
      <c r="B21" s="46">
        <f t="shared" si="0"/>
        <v>119</v>
      </c>
      <c r="C21" s="46">
        <f t="shared" si="1"/>
        <v>414</v>
      </c>
      <c r="D21" s="46">
        <f t="shared" si="2"/>
        <v>133</v>
      </c>
      <c r="E21" s="46">
        <f t="shared" si="3"/>
        <v>468</v>
      </c>
      <c r="F21" s="46">
        <f t="shared" si="4"/>
        <v>144</v>
      </c>
      <c r="G21" s="46">
        <f t="shared" si="5"/>
        <v>504</v>
      </c>
      <c r="H21" s="46">
        <f t="shared" si="6"/>
        <v>169</v>
      </c>
      <c r="I21" s="46">
        <f t="shared" si="7"/>
        <v>591</v>
      </c>
      <c r="J21" s="46">
        <f t="shared" si="8"/>
        <v>176</v>
      </c>
      <c r="K21" s="46">
        <f t="shared" si="9"/>
        <v>616</v>
      </c>
      <c r="L21" s="46">
        <f t="shared" si="10"/>
        <v>184</v>
      </c>
      <c r="M21" s="46">
        <f t="shared" si="11"/>
        <v>646</v>
      </c>
      <c r="N21" s="46">
        <f t="shared" si="12"/>
        <v>191</v>
      </c>
      <c r="O21" s="46">
        <f t="shared" si="13"/>
        <v>668</v>
      </c>
      <c r="P21" s="46">
        <f t="shared" si="14"/>
        <v>203</v>
      </c>
      <c r="Q21" s="46">
        <f t="shared" si="15"/>
        <v>711</v>
      </c>
      <c r="R21" s="46">
        <f t="shared" si="16"/>
        <v>213</v>
      </c>
      <c r="S21" s="46">
        <f t="shared" si="17"/>
        <v>747</v>
      </c>
      <c r="T21" s="46">
        <f t="shared" si="18"/>
        <v>214</v>
      </c>
      <c r="U21" s="46">
        <f t="shared" si="19"/>
        <v>750</v>
      </c>
      <c r="V21" s="46">
        <f t="shared" si="20"/>
        <v>224</v>
      </c>
      <c r="W21" s="46">
        <f t="shared" si="21"/>
        <v>784</v>
      </c>
      <c r="X21" s="46">
        <f t="shared" si="22"/>
        <v>233</v>
      </c>
      <c r="Y21" s="46">
        <f t="shared" si="23"/>
        <v>818</v>
      </c>
      <c r="Z21" s="46">
        <f t="shared" si="24"/>
        <v>243</v>
      </c>
      <c r="AA21" s="46">
        <f t="shared" si="25"/>
        <v>851</v>
      </c>
      <c r="AB21" s="47">
        <f t="shared" si="26"/>
        <v>256</v>
      </c>
      <c r="AC21" s="48">
        <f t="shared" si="27"/>
        <v>896</v>
      </c>
    </row>
    <row r="22" spans="1:29" s="18" customFormat="1" ht="11.1" customHeight="1">
      <c r="A22" s="17">
        <v>17</v>
      </c>
      <c r="B22" s="46">
        <f t="shared" si="0"/>
        <v>126</v>
      </c>
      <c r="C22" s="46">
        <f t="shared" si="1"/>
        <v>440</v>
      </c>
      <c r="D22" s="46">
        <f t="shared" si="2"/>
        <v>142</v>
      </c>
      <c r="E22" s="46">
        <f t="shared" si="3"/>
        <v>498</v>
      </c>
      <c r="F22" s="46">
        <f t="shared" si="4"/>
        <v>153</v>
      </c>
      <c r="G22" s="46">
        <f t="shared" si="5"/>
        <v>536</v>
      </c>
      <c r="H22" s="46">
        <f t="shared" si="6"/>
        <v>180</v>
      </c>
      <c r="I22" s="46">
        <f t="shared" si="7"/>
        <v>628</v>
      </c>
      <c r="J22" s="46">
        <f t="shared" si="8"/>
        <v>187</v>
      </c>
      <c r="K22" s="46">
        <f t="shared" si="9"/>
        <v>654</v>
      </c>
      <c r="L22" s="46">
        <f t="shared" si="10"/>
        <v>196</v>
      </c>
      <c r="M22" s="46">
        <f t="shared" si="11"/>
        <v>686</v>
      </c>
      <c r="N22" s="46">
        <f t="shared" si="12"/>
        <v>202</v>
      </c>
      <c r="O22" s="46">
        <f t="shared" si="13"/>
        <v>709</v>
      </c>
      <c r="P22" s="46">
        <f t="shared" si="14"/>
        <v>216</v>
      </c>
      <c r="Q22" s="46">
        <f t="shared" si="15"/>
        <v>756</v>
      </c>
      <c r="R22" s="46">
        <f t="shared" si="16"/>
        <v>227</v>
      </c>
      <c r="S22" s="46">
        <f t="shared" si="17"/>
        <v>793</v>
      </c>
      <c r="T22" s="46">
        <f t="shared" si="18"/>
        <v>228</v>
      </c>
      <c r="U22" s="46">
        <f t="shared" si="19"/>
        <v>798</v>
      </c>
      <c r="V22" s="46">
        <f t="shared" si="20"/>
        <v>238</v>
      </c>
      <c r="W22" s="46">
        <f t="shared" si="21"/>
        <v>833</v>
      </c>
      <c r="X22" s="46">
        <f t="shared" si="22"/>
        <v>248</v>
      </c>
      <c r="Y22" s="46">
        <f t="shared" si="23"/>
        <v>869</v>
      </c>
      <c r="Z22" s="46">
        <f t="shared" si="24"/>
        <v>259</v>
      </c>
      <c r="AA22" s="46">
        <f t="shared" si="25"/>
        <v>904</v>
      </c>
      <c r="AB22" s="47">
        <f t="shared" si="26"/>
        <v>272</v>
      </c>
      <c r="AC22" s="48">
        <f t="shared" si="27"/>
        <v>952</v>
      </c>
    </row>
    <row r="23" spans="1:29" s="18" customFormat="1" ht="11.1" customHeight="1">
      <c r="A23" s="17">
        <v>18</v>
      </c>
      <c r="B23" s="46">
        <f t="shared" si="0"/>
        <v>133</v>
      </c>
      <c r="C23" s="46">
        <f t="shared" si="1"/>
        <v>467</v>
      </c>
      <c r="D23" s="46">
        <f t="shared" si="2"/>
        <v>150</v>
      </c>
      <c r="E23" s="46">
        <f t="shared" si="3"/>
        <v>527</v>
      </c>
      <c r="F23" s="46">
        <f t="shared" si="4"/>
        <v>162</v>
      </c>
      <c r="G23" s="46">
        <f t="shared" si="5"/>
        <v>567</v>
      </c>
      <c r="H23" s="46">
        <f t="shared" si="6"/>
        <v>190</v>
      </c>
      <c r="I23" s="46">
        <f t="shared" si="7"/>
        <v>666</v>
      </c>
      <c r="J23" s="46">
        <f t="shared" si="8"/>
        <v>198</v>
      </c>
      <c r="K23" s="46">
        <f t="shared" si="9"/>
        <v>693</v>
      </c>
      <c r="L23" s="46">
        <f t="shared" si="10"/>
        <v>208</v>
      </c>
      <c r="M23" s="46">
        <f t="shared" si="11"/>
        <v>726</v>
      </c>
      <c r="N23" s="46">
        <f t="shared" si="12"/>
        <v>214</v>
      </c>
      <c r="O23" s="46">
        <f t="shared" si="13"/>
        <v>751</v>
      </c>
      <c r="P23" s="46">
        <f t="shared" si="14"/>
        <v>229</v>
      </c>
      <c r="Q23" s="46">
        <f t="shared" si="15"/>
        <v>800</v>
      </c>
      <c r="R23" s="46">
        <f t="shared" si="16"/>
        <v>240</v>
      </c>
      <c r="S23" s="46">
        <f t="shared" si="17"/>
        <v>840</v>
      </c>
      <c r="T23" s="46">
        <f t="shared" si="18"/>
        <v>241</v>
      </c>
      <c r="U23" s="46">
        <f t="shared" si="19"/>
        <v>844</v>
      </c>
      <c r="V23" s="46">
        <f t="shared" si="20"/>
        <v>252</v>
      </c>
      <c r="W23" s="46">
        <f t="shared" si="21"/>
        <v>882</v>
      </c>
      <c r="X23" s="46">
        <f t="shared" si="22"/>
        <v>263</v>
      </c>
      <c r="Y23" s="46">
        <f t="shared" si="23"/>
        <v>920</v>
      </c>
      <c r="Z23" s="46">
        <f t="shared" si="24"/>
        <v>273</v>
      </c>
      <c r="AA23" s="46">
        <f t="shared" si="25"/>
        <v>958</v>
      </c>
      <c r="AB23" s="47">
        <f t="shared" si="26"/>
        <v>288</v>
      </c>
      <c r="AC23" s="48">
        <f t="shared" si="27"/>
        <v>1008</v>
      </c>
    </row>
    <row r="24" spans="1:29" s="18" customFormat="1" ht="11.1" customHeight="1">
      <c r="A24" s="17">
        <v>19</v>
      </c>
      <c r="B24" s="46">
        <f t="shared" si="0"/>
        <v>141</v>
      </c>
      <c r="C24" s="46">
        <f t="shared" si="1"/>
        <v>492</v>
      </c>
      <c r="D24" s="46">
        <f t="shared" si="2"/>
        <v>159</v>
      </c>
      <c r="E24" s="46">
        <f t="shared" si="3"/>
        <v>556</v>
      </c>
      <c r="F24" s="46">
        <f t="shared" si="4"/>
        <v>171</v>
      </c>
      <c r="G24" s="46">
        <f t="shared" si="5"/>
        <v>599</v>
      </c>
      <c r="H24" s="46">
        <f t="shared" si="6"/>
        <v>201</v>
      </c>
      <c r="I24" s="46">
        <f t="shared" si="7"/>
        <v>702</v>
      </c>
      <c r="J24" s="46">
        <f t="shared" si="8"/>
        <v>209</v>
      </c>
      <c r="K24" s="46">
        <f t="shared" si="9"/>
        <v>731</v>
      </c>
      <c r="L24" s="46">
        <f t="shared" si="10"/>
        <v>219</v>
      </c>
      <c r="M24" s="46">
        <f t="shared" si="11"/>
        <v>766</v>
      </c>
      <c r="N24" s="46">
        <f t="shared" si="12"/>
        <v>227</v>
      </c>
      <c r="O24" s="46">
        <f t="shared" si="13"/>
        <v>792</v>
      </c>
      <c r="P24" s="46">
        <f t="shared" si="14"/>
        <v>241</v>
      </c>
      <c r="Q24" s="46">
        <f t="shared" si="15"/>
        <v>844</v>
      </c>
      <c r="R24" s="46">
        <f t="shared" si="16"/>
        <v>253</v>
      </c>
      <c r="S24" s="46">
        <f t="shared" si="17"/>
        <v>887</v>
      </c>
      <c r="T24" s="46">
        <f t="shared" si="18"/>
        <v>254</v>
      </c>
      <c r="U24" s="46">
        <f t="shared" si="19"/>
        <v>891</v>
      </c>
      <c r="V24" s="46">
        <f t="shared" si="20"/>
        <v>266</v>
      </c>
      <c r="W24" s="46">
        <f t="shared" si="21"/>
        <v>931</v>
      </c>
      <c r="X24" s="46">
        <f t="shared" si="22"/>
        <v>278</v>
      </c>
      <c r="Y24" s="46">
        <f t="shared" si="23"/>
        <v>971</v>
      </c>
      <c r="Z24" s="46">
        <f t="shared" si="24"/>
        <v>289</v>
      </c>
      <c r="AA24" s="46">
        <f t="shared" si="25"/>
        <v>1011</v>
      </c>
      <c r="AB24" s="47">
        <f t="shared" si="26"/>
        <v>304</v>
      </c>
      <c r="AC24" s="48">
        <f t="shared" si="27"/>
        <v>1064</v>
      </c>
    </row>
    <row r="25" spans="1:29" s="18" customFormat="1" ht="11.1" customHeight="1">
      <c r="A25" s="17">
        <v>20</v>
      </c>
      <c r="B25" s="46">
        <f t="shared" si="0"/>
        <v>148</v>
      </c>
      <c r="C25" s="46">
        <f t="shared" si="1"/>
        <v>518</v>
      </c>
      <c r="D25" s="46">
        <f t="shared" si="2"/>
        <v>167</v>
      </c>
      <c r="E25" s="46">
        <f t="shared" si="3"/>
        <v>586</v>
      </c>
      <c r="F25" s="46">
        <f t="shared" si="4"/>
        <v>180</v>
      </c>
      <c r="G25" s="46">
        <f t="shared" si="5"/>
        <v>630</v>
      </c>
      <c r="H25" s="46">
        <f t="shared" si="6"/>
        <v>211</v>
      </c>
      <c r="I25" s="46">
        <f t="shared" si="7"/>
        <v>739</v>
      </c>
      <c r="J25" s="46">
        <f t="shared" si="8"/>
        <v>220</v>
      </c>
      <c r="K25" s="46">
        <f t="shared" si="9"/>
        <v>770</v>
      </c>
      <c r="L25" s="46">
        <f t="shared" si="10"/>
        <v>230</v>
      </c>
      <c r="M25" s="46">
        <f t="shared" si="11"/>
        <v>807</v>
      </c>
      <c r="N25" s="46">
        <f t="shared" si="12"/>
        <v>239</v>
      </c>
      <c r="O25" s="46">
        <f t="shared" si="13"/>
        <v>834</v>
      </c>
      <c r="P25" s="46">
        <f t="shared" si="14"/>
        <v>254</v>
      </c>
      <c r="Q25" s="46">
        <f t="shared" si="15"/>
        <v>889</v>
      </c>
      <c r="R25" s="46">
        <f t="shared" si="16"/>
        <v>267</v>
      </c>
      <c r="S25" s="46">
        <f t="shared" si="17"/>
        <v>933</v>
      </c>
      <c r="T25" s="46">
        <f t="shared" si="18"/>
        <v>268</v>
      </c>
      <c r="U25" s="46">
        <f t="shared" si="19"/>
        <v>938</v>
      </c>
      <c r="V25" s="46">
        <f t="shared" si="20"/>
        <v>280</v>
      </c>
      <c r="W25" s="46">
        <f t="shared" si="21"/>
        <v>980</v>
      </c>
      <c r="X25" s="46">
        <f t="shared" si="22"/>
        <v>292</v>
      </c>
      <c r="Y25" s="46">
        <f t="shared" si="23"/>
        <v>1022</v>
      </c>
      <c r="Z25" s="46">
        <f t="shared" si="24"/>
        <v>304</v>
      </c>
      <c r="AA25" s="46">
        <f t="shared" si="25"/>
        <v>1064</v>
      </c>
      <c r="AB25" s="47">
        <f t="shared" si="26"/>
        <v>320</v>
      </c>
      <c r="AC25" s="48">
        <f t="shared" si="27"/>
        <v>1120</v>
      </c>
    </row>
    <row r="26" spans="1:29" s="18" customFormat="1" ht="11.1" customHeight="1">
      <c r="A26" s="17">
        <v>21</v>
      </c>
      <c r="B26" s="46">
        <f t="shared" si="0"/>
        <v>156</v>
      </c>
      <c r="C26" s="46">
        <f t="shared" si="1"/>
        <v>544</v>
      </c>
      <c r="D26" s="46">
        <f t="shared" si="2"/>
        <v>176</v>
      </c>
      <c r="E26" s="46">
        <f t="shared" si="3"/>
        <v>614</v>
      </c>
      <c r="F26" s="46">
        <f t="shared" si="4"/>
        <v>189</v>
      </c>
      <c r="G26" s="46">
        <f t="shared" si="5"/>
        <v>661</v>
      </c>
      <c r="H26" s="46">
        <f t="shared" si="6"/>
        <v>222</v>
      </c>
      <c r="I26" s="46">
        <f t="shared" si="7"/>
        <v>777</v>
      </c>
      <c r="J26" s="46">
        <f t="shared" si="8"/>
        <v>231</v>
      </c>
      <c r="K26" s="46">
        <f t="shared" si="9"/>
        <v>809</v>
      </c>
      <c r="L26" s="46">
        <f t="shared" si="10"/>
        <v>242</v>
      </c>
      <c r="M26" s="46">
        <f t="shared" si="11"/>
        <v>847</v>
      </c>
      <c r="N26" s="46">
        <f t="shared" si="12"/>
        <v>250</v>
      </c>
      <c r="O26" s="46">
        <f t="shared" si="13"/>
        <v>877</v>
      </c>
      <c r="P26" s="46">
        <f t="shared" si="14"/>
        <v>267</v>
      </c>
      <c r="Q26" s="46">
        <f t="shared" si="15"/>
        <v>933</v>
      </c>
      <c r="R26" s="46">
        <f t="shared" si="16"/>
        <v>280</v>
      </c>
      <c r="S26" s="46">
        <f t="shared" si="17"/>
        <v>980</v>
      </c>
      <c r="T26" s="46">
        <f t="shared" si="18"/>
        <v>281</v>
      </c>
      <c r="U26" s="46">
        <f t="shared" si="19"/>
        <v>984</v>
      </c>
      <c r="V26" s="46">
        <f t="shared" si="20"/>
        <v>294</v>
      </c>
      <c r="W26" s="46">
        <f t="shared" si="21"/>
        <v>1029</v>
      </c>
      <c r="X26" s="46">
        <f t="shared" si="22"/>
        <v>307</v>
      </c>
      <c r="Y26" s="46">
        <f t="shared" si="23"/>
        <v>1073</v>
      </c>
      <c r="Z26" s="46">
        <f t="shared" si="24"/>
        <v>319</v>
      </c>
      <c r="AA26" s="46">
        <f t="shared" si="25"/>
        <v>1117</v>
      </c>
      <c r="AB26" s="47">
        <f t="shared" si="26"/>
        <v>336</v>
      </c>
      <c r="AC26" s="48">
        <f t="shared" si="27"/>
        <v>1176</v>
      </c>
    </row>
    <row r="27" spans="1:29" s="18" customFormat="1" ht="11.1" customHeight="1">
      <c r="A27" s="17">
        <v>22</v>
      </c>
      <c r="B27" s="46">
        <f t="shared" si="0"/>
        <v>163</v>
      </c>
      <c r="C27" s="46">
        <f t="shared" si="1"/>
        <v>570</v>
      </c>
      <c r="D27" s="46">
        <f t="shared" si="2"/>
        <v>184</v>
      </c>
      <c r="E27" s="46">
        <f t="shared" si="3"/>
        <v>643</v>
      </c>
      <c r="F27" s="46">
        <f t="shared" si="4"/>
        <v>198</v>
      </c>
      <c r="G27" s="46">
        <f t="shared" si="5"/>
        <v>693</v>
      </c>
      <c r="H27" s="46">
        <f t="shared" si="6"/>
        <v>232</v>
      </c>
      <c r="I27" s="46">
        <f t="shared" si="7"/>
        <v>813</v>
      </c>
      <c r="J27" s="46">
        <f t="shared" si="8"/>
        <v>242</v>
      </c>
      <c r="K27" s="46">
        <f t="shared" si="9"/>
        <v>847</v>
      </c>
      <c r="L27" s="46">
        <f t="shared" si="10"/>
        <v>253</v>
      </c>
      <c r="M27" s="46">
        <f t="shared" si="11"/>
        <v>887</v>
      </c>
      <c r="N27" s="46">
        <f t="shared" si="12"/>
        <v>262</v>
      </c>
      <c r="O27" s="46">
        <f t="shared" si="13"/>
        <v>918</v>
      </c>
      <c r="P27" s="46">
        <f t="shared" si="14"/>
        <v>279</v>
      </c>
      <c r="Q27" s="46">
        <f t="shared" si="15"/>
        <v>978</v>
      </c>
      <c r="R27" s="46">
        <f t="shared" si="16"/>
        <v>293</v>
      </c>
      <c r="S27" s="46">
        <f t="shared" si="17"/>
        <v>1027</v>
      </c>
      <c r="T27" s="46">
        <f t="shared" si="18"/>
        <v>294</v>
      </c>
      <c r="U27" s="46">
        <f t="shared" si="19"/>
        <v>1032</v>
      </c>
      <c r="V27" s="46">
        <f t="shared" si="20"/>
        <v>308</v>
      </c>
      <c r="W27" s="46">
        <f t="shared" si="21"/>
        <v>1078</v>
      </c>
      <c r="X27" s="46">
        <f t="shared" si="22"/>
        <v>321</v>
      </c>
      <c r="Y27" s="46">
        <f t="shared" si="23"/>
        <v>1124</v>
      </c>
      <c r="Z27" s="46">
        <f t="shared" si="24"/>
        <v>334</v>
      </c>
      <c r="AA27" s="46">
        <f t="shared" si="25"/>
        <v>1170</v>
      </c>
      <c r="AB27" s="47">
        <f t="shared" si="26"/>
        <v>352</v>
      </c>
      <c r="AC27" s="48">
        <f t="shared" si="27"/>
        <v>1232</v>
      </c>
    </row>
    <row r="28" spans="1:29" s="18" customFormat="1" ht="11.1" customHeight="1">
      <c r="A28" s="17">
        <v>23</v>
      </c>
      <c r="B28" s="46">
        <f t="shared" si="0"/>
        <v>170</v>
      </c>
      <c r="C28" s="46">
        <f t="shared" si="1"/>
        <v>596</v>
      </c>
      <c r="D28" s="46">
        <f t="shared" si="2"/>
        <v>192</v>
      </c>
      <c r="E28" s="46">
        <f t="shared" si="3"/>
        <v>673</v>
      </c>
      <c r="F28" s="46">
        <f t="shared" si="4"/>
        <v>207</v>
      </c>
      <c r="G28" s="46">
        <f t="shared" si="5"/>
        <v>724</v>
      </c>
      <c r="H28" s="46">
        <f t="shared" si="6"/>
        <v>243</v>
      </c>
      <c r="I28" s="46">
        <f t="shared" si="7"/>
        <v>850</v>
      </c>
      <c r="J28" s="46">
        <f t="shared" si="8"/>
        <v>253</v>
      </c>
      <c r="K28" s="46">
        <f t="shared" si="9"/>
        <v>886</v>
      </c>
      <c r="L28" s="46">
        <f t="shared" si="10"/>
        <v>264</v>
      </c>
      <c r="M28" s="46">
        <f t="shared" si="11"/>
        <v>928</v>
      </c>
      <c r="N28" s="46">
        <f t="shared" si="12"/>
        <v>274</v>
      </c>
      <c r="O28" s="46">
        <f t="shared" si="13"/>
        <v>960</v>
      </c>
      <c r="P28" s="46">
        <f t="shared" si="14"/>
        <v>292</v>
      </c>
      <c r="Q28" s="46">
        <f t="shared" si="15"/>
        <v>1022</v>
      </c>
      <c r="R28" s="46">
        <f t="shared" si="16"/>
        <v>307</v>
      </c>
      <c r="S28" s="46">
        <f t="shared" si="17"/>
        <v>1073</v>
      </c>
      <c r="T28" s="46">
        <f t="shared" si="18"/>
        <v>308</v>
      </c>
      <c r="U28" s="46">
        <f t="shared" si="19"/>
        <v>1079</v>
      </c>
      <c r="V28" s="46">
        <f t="shared" si="20"/>
        <v>322</v>
      </c>
      <c r="W28" s="46">
        <f t="shared" si="21"/>
        <v>1127</v>
      </c>
      <c r="X28" s="46">
        <f t="shared" si="22"/>
        <v>336</v>
      </c>
      <c r="Y28" s="46">
        <f t="shared" si="23"/>
        <v>1176</v>
      </c>
      <c r="Z28" s="46">
        <f t="shared" si="24"/>
        <v>350</v>
      </c>
      <c r="AA28" s="46">
        <f t="shared" si="25"/>
        <v>1223</v>
      </c>
      <c r="AB28" s="47">
        <f t="shared" si="26"/>
        <v>368</v>
      </c>
      <c r="AC28" s="48">
        <f t="shared" si="27"/>
        <v>1288</v>
      </c>
    </row>
    <row r="29" spans="1:29" s="18" customFormat="1" ht="11.1" customHeight="1">
      <c r="A29" s="17">
        <v>24</v>
      </c>
      <c r="B29" s="46">
        <f t="shared" si="0"/>
        <v>178</v>
      </c>
      <c r="C29" s="46">
        <f t="shared" si="1"/>
        <v>621</v>
      </c>
      <c r="D29" s="46">
        <f t="shared" si="2"/>
        <v>201</v>
      </c>
      <c r="E29" s="46">
        <f t="shared" si="3"/>
        <v>702</v>
      </c>
      <c r="F29" s="46">
        <f t="shared" si="4"/>
        <v>216</v>
      </c>
      <c r="G29" s="46">
        <f t="shared" si="5"/>
        <v>756</v>
      </c>
      <c r="H29" s="46">
        <f t="shared" si="6"/>
        <v>253</v>
      </c>
      <c r="I29" s="46">
        <f t="shared" si="7"/>
        <v>887</v>
      </c>
      <c r="J29" s="46">
        <f t="shared" si="8"/>
        <v>264</v>
      </c>
      <c r="K29" s="46">
        <f t="shared" si="9"/>
        <v>924</v>
      </c>
      <c r="L29" s="46">
        <f t="shared" si="10"/>
        <v>277</v>
      </c>
      <c r="M29" s="46">
        <f t="shared" si="11"/>
        <v>968</v>
      </c>
      <c r="N29" s="46">
        <f t="shared" si="12"/>
        <v>286</v>
      </c>
      <c r="O29" s="46">
        <f t="shared" si="13"/>
        <v>1001</v>
      </c>
      <c r="P29" s="46">
        <f t="shared" si="14"/>
        <v>304</v>
      </c>
      <c r="Q29" s="46">
        <f t="shared" si="15"/>
        <v>1067</v>
      </c>
      <c r="R29" s="46">
        <f t="shared" si="16"/>
        <v>320</v>
      </c>
      <c r="S29" s="46">
        <f t="shared" si="17"/>
        <v>1120</v>
      </c>
      <c r="T29" s="46">
        <f t="shared" si="18"/>
        <v>321</v>
      </c>
      <c r="U29" s="46">
        <f t="shared" si="19"/>
        <v>1126</v>
      </c>
      <c r="V29" s="46">
        <f t="shared" si="20"/>
        <v>336</v>
      </c>
      <c r="W29" s="46">
        <f t="shared" si="21"/>
        <v>1176</v>
      </c>
      <c r="X29" s="46">
        <f t="shared" si="22"/>
        <v>350</v>
      </c>
      <c r="Y29" s="46">
        <f t="shared" si="23"/>
        <v>1227</v>
      </c>
      <c r="Z29" s="46">
        <f t="shared" si="24"/>
        <v>364</v>
      </c>
      <c r="AA29" s="46">
        <f t="shared" si="25"/>
        <v>1277</v>
      </c>
      <c r="AB29" s="47">
        <f t="shared" si="26"/>
        <v>384</v>
      </c>
      <c r="AC29" s="48">
        <f t="shared" si="27"/>
        <v>1344</v>
      </c>
    </row>
    <row r="30" spans="1:29" s="18" customFormat="1" ht="11.1" customHeight="1">
      <c r="A30" s="17">
        <v>25</v>
      </c>
      <c r="B30" s="46">
        <f t="shared" si="0"/>
        <v>186</v>
      </c>
      <c r="C30" s="46">
        <f t="shared" si="1"/>
        <v>648</v>
      </c>
      <c r="D30" s="46">
        <f t="shared" si="2"/>
        <v>209</v>
      </c>
      <c r="E30" s="46">
        <f t="shared" si="3"/>
        <v>731</v>
      </c>
      <c r="F30" s="46">
        <f t="shared" si="4"/>
        <v>226</v>
      </c>
      <c r="G30" s="46">
        <f t="shared" si="5"/>
        <v>788</v>
      </c>
      <c r="H30" s="46">
        <f t="shared" si="6"/>
        <v>264</v>
      </c>
      <c r="I30" s="46">
        <f t="shared" si="7"/>
        <v>924</v>
      </c>
      <c r="J30" s="46">
        <f t="shared" si="8"/>
        <v>276</v>
      </c>
      <c r="K30" s="46">
        <f t="shared" si="9"/>
        <v>962</v>
      </c>
      <c r="L30" s="46">
        <f t="shared" si="10"/>
        <v>288</v>
      </c>
      <c r="M30" s="46">
        <f t="shared" si="11"/>
        <v>1008</v>
      </c>
      <c r="N30" s="46">
        <f t="shared" si="12"/>
        <v>298</v>
      </c>
      <c r="O30" s="46">
        <f t="shared" si="13"/>
        <v>1043</v>
      </c>
      <c r="P30" s="46">
        <f t="shared" si="14"/>
        <v>318</v>
      </c>
      <c r="Q30" s="46">
        <f t="shared" si="15"/>
        <v>1111</v>
      </c>
      <c r="R30" s="46">
        <f t="shared" si="16"/>
        <v>333</v>
      </c>
      <c r="S30" s="46">
        <f t="shared" si="17"/>
        <v>1167</v>
      </c>
      <c r="T30" s="46">
        <f t="shared" si="18"/>
        <v>336</v>
      </c>
      <c r="U30" s="46">
        <f t="shared" si="19"/>
        <v>1172</v>
      </c>
      <c r="V30" s="46">
        <f t="shared" si="20"/>
        <v>350</v>
      </c>
      <c r="W30" s="46">
        <f t="shared" si="21"/>
        <v>1226</v>
      </c>
      <c r="X30" s="46">
        <f t="shared" si="22"/>
        <v>366</v>
      </c>
      <c r="Y30" s="46">
        <f t="shared" si="23"/>
        <v>1278</v>
      </c>
      <c r="Z30" s="46">
        <f t="shared" si="24"/>
        <v>380</v>
      </c>
      <c r="AA30" s="46">
        <f t="shared" si="25"/>
        <v>1330</v>
      </c>
      <c r="AB30" s="47">
        <f t="shared" si="26"/>
        <v>400</v>
      </c>
      <c r="AC30" s="48">
        <f t="shared" si="27"/>
        <v>1400</v>
      </c>
    </row>
    <row r="31" spans="1:29" s="18" customFormat="1" ht="11.1" customHeight="1">
      <c r="A31" s="17">
        <v>26</v>
      </c>
      <c r="B31" s="46">
        <f t="shared" si="0"/>
        <v>192</v>
      </c>
      <c r="C31" s="46">
        <f t="shared" si="1"/>
        <v>673</v>
      </c>
      <c r="D31" s="46">
        <f t="shared" si="2"/>
        <v>218</v>
      </c>
      <c r="E31" s="46">
        <f t="shared" si="3"/>
        <v>761</v>
      </c>
      <c r="F31" s="46">
        <f t="shared" si="4"/>
        <v>234</v>
      </c>
      <c r="G31" s="46">
        <f t="shared" si="5"/>
        <v>819</v>
      </c>
      <c r="H31" s="46">
        <f t="shared" si="6"/>
        <v>274</v>
      </c>
      <c r="I31" s="46">
        <f t="shared" si="7"/>
        <v>961</v>
      </c>
      <c r="J31" s="46">
        <f t="shared" si="8"/>
        <v>286</v>
      </c>
      <c r="K31" s="46">
        <f t="shared" si="9"/>
        <v>1001</v>
      </c>
      <c r="L31" s="46">
        <f t="shared" si="10"/>
        <v>300</v>
      </c>
      <c r="M31" s="46">
        <f t="shared" si="11"/>
        <v>1048</v>
      </c>
      <c r="N31" s="46">
        <f t="shared" si="12"/>
        <v>310</v>
      </c>
      <c r="O31" s="46">
        <f t="shared" si="13"/>
        <v>1084</v>
      </c>
      <c r="P31" s="46">
        <f t="shared" si="14"/>
        <v>330</v>
      </c>
      <c r="Q31" s="46">
        <f t="shared" si="15"/>
        <v>1156</v>
      </c>
      <c r="R31" s="46">
        <f t="shared" si="16"/>
        <v>347</v>
      </c>
      <c r="S31" s="46">
        <f t="shared" si="17"/>
        <v>1213</v>
      </c>
      <c r="T31" s="46">
        <f t="shared" si="18"/>
        <v>349</v>
      </c>
      <c r="U31" s="46">
        <f t="shared" si="19"/>
        <v>1219</v>
      </c>
      <c r="V31" s="46">
        <f t="shared" si="20"/>
        <v>364</v>
      </c>
      <c r="W31" s="46">
        <f t="shared" si="21"/>
        <v>1274</v>
      </c>
      <c r="X31" s="46">
        <f t="shared" si="22"/>
        <v>380</v>
      </c>
      <c r="Y31" s="46">
        <f t="shared" si="23"/>
        <v>1329</v>
      </c>
      <c r="Z31" s="46">
        <f t="shared" si="24"/>
        <v>396</v>
      </c>
      <c r="AA31" s="46">
        <f t="shared" si="25"/>
        <v>1383</v>
      </c>
      <c r="AB31" s="47">
        <f t="shared" si="26"/>
        <v>416</v>
      </c>
      <c r="AC31" s="48">
        <f t="shared" si="27"/>
        <v>1456</v>
      </c>
    </row>
    <row r="32" spans="1:29" s="18" customFormat="1" ht="11.1" customHeight="1">
      <c r="A32" s="17">
        <v>27</v>
      </c>
      <c r="B32" s="46">
        <f t="shared" si="0"/>
        <v>200</v>
      </c>
      <c r="C32" s="46">
        <f t="shared" si="1"/>
        <v>699</v>
      </c>
      <c r="D32" s="46">
        <f t="shared" si="2"/>
        <v>226</v>
      </c>
      <c r="E32" s="46">
        <f t="shared" si="3"/>
        <v>790</v>
      </c>
      <c r="F32" s="46">
        <f t="shared" si="4"/>
        <v>243</v>
      </c>
      <c r="G32" s="46">
        <f t="shared" si="5"/>
        <v>850</v>
      </c>
      <c r="H32" s="46">
        <f t="shared" si="6"/>
        <v>286</v>
      </c>
      <c r="I32" s="46">
        <f t="shared" si="7"/>
        <v>998</v>
      </c>
      <c r="J32" s="46">
        <f t="shared" si="8"/>
        <v>297</v>
      </c>
      <c r="K32" s="46">
        <f t="shared" si="9"/>
        <v>1040</v>
      </c>
      <c r="L32" s="46">
        <f t="shared" si="10"/>
        <v>311</v>
      </c>
      <c r="M32" s="46">
        <f t="shared" si="11"/>
        <v>1089</v>
      </c>
      <c r="N32" s="46">
        <f t="shared" si="12"/>
        <v>322</v>
      </c>
      <c r="O32" s="46">
        <f t="shared" si="13"/>
        <v>1127</v>
      </c>
      <c r="P32" s="46">
        <f t="shared" si="14"/>
        <v>343</v>
      </c>
      <c r="Q32" s="46">
        <f t="shared" si="15"/>
        <v>1200</v>
      </c>
      <c r="R32" s="46">
        <f t="shared" si="16"/>
        <v>360</v>
      </c>
      <c r="S32" s="46">
        <f t="shared" si="17"/>
        <v>1260</v>
      </c>
      <c r="T32" s="46">
        <f t="shared" si="18"/>
        <v>362</v>
      </c>
      <c r="U32" s="46">
        <f t="shared" si="19"/>
        <v>1267</v>
      </c>
      <c r="V32" s="46">
        <f t="shared" si="20"/>
        <v>378</v>
      </c>
      <c r="W32" s="46">
        <f t="shared" si="21"/>
        <v>1323</v>
      </c>
      <c r="X32" s="46">
        <f t="shared" si="22"/>
        <v>394</v>
      </c>
      <c r="Y32" s="46">
        <f t="shared" si="23"/>
        <v>1380</v>
      </c>
      <c r="Z32" s="46">
        <f t="shared" si="24"/>
        <v>410</v>
      </c>
      <c r="AA32" s="46">
        <f t="shared" si="25"/>
        <v>1437</v>
      </c>
      <c r="AB32" s="47">
        <f t="shared" si="26"/>
        <v>432</v>
      </c>
      <c r="AC32" s="48">
        <f t="shared" si="27"/>
        <v>1512</v>
      </c>
    </row>
    <row r="33" spans="1:29" s="18" customFormat="1" ht="11.1" customHeight="1">
      <c r="A33" s="17">
        <v>28</v>
      </c>
      <c r="B33" s="46">
        <f t="shared" si="0"/>
        <v>207</v>
      </c>
      <c r="C33" s="46">
        <f t="shared" si="1"/>
        <v>726</v>
      </c>
      <c r="D33" s="46">
        <f t="shared" si="2"/>
        <v>234</v>
      </c>
      <c r="E33" s="46">
        <f t="shared" si="3"/>
        <v>819</v>
      </c>
      <c r="F33" s="46">
        <f t="shared" si="4"/>
        <v>252</v>
      </c>
      <c r="G33" s="46">
        <f t="shared" si="5"/>
        <v>882</v>
      </c>
      <c r="H33" s="46">
        <f t="shared" si="6"/>
        <v>296</v>
      </c>
      <c r="I33" s="46">
        <f t="shared" si="7"/>
        <v>1034</v>
      </c>
      <c r="J33" s="46">
        <f t="shared" si="8"/>
        <v>308</v>
      </c>
      <c r="K33" s="46">
        <f t="shared" si="9"/>
        <v>1078</v>
      </c>
      <c r="L33" s="46">
        <f t="shared" si="10"/>
        <v>322</v>
      </c>
      <c r="M33" s="46">
        <f t="shared" si="11"/>
        <v>1129</v>
      </c>
      <c r="N33" s="46">
        <f t="shared" si="12"/>
        <v>333</v>
      </c>
      <c r="O33" s="46">
        <f t="shared" si="13"/>
        <v>1168</v>
      </c>
      <c r="P33" s="46">
        <f t="shared" si="14"/>
        <v>356</v>
      </c>
      <c r="Q33" s="46">
        <f t="shared" si="15"/>
        <v>1244</v>
      </c>
      <c r="R33" s="46">
        <f t="shared" si="16"/>
        <v>373</v>
      </c>
      <c r="S33" s="46">
        <f t="shared" si="17"/>
        <v>1307</v>
      </c>
      <c r="T33" s="46">
        <f t="shared" si="18"/>
        <v>376</v>
      </c>
      <c r="U33" s="46">
        <f t="shared" si="19"/>
        <v>1313</v>
      </c>
      <c r="V33" s="46">
        <f t="shared" si="20"/>
        <v>392</v>
      </c>
      <c r="W33" s="46">
        <f t="shared" si="21"/>
        <v>1372</v>
      </c>
      <c r="X33" s="46">
        <f t="shared" si="22"/>
        <v>409</v>
      </c>
      <c r="Y33" s="46">
        <f t="shared" si="23"/>
        <v>1431</v>
      </c>
      <c r="Z33" s="46">
        <f t="shared" si="24"/>
        <v>426</v>
      </c>
      <c r="AA33" s="46">
        <f t="shared" si="25"/>
        <v>1490</v>
      </c>
      <c r="AB33" s="47">
        <f t="shared" si="26"/>
        <v>448</v>
      </c>
      <c r="AC33" s="48">
        <f t="shared" si="27"/>
        <v>1568</v>
      </c>
    </row>
    <row r="34" spans="1:29" s="18" customFormat="1" ht="11.1" customHeight="1">
      <c r="A34" s="17">
        <v>29</v>
      </c>
      <c r="B34" s="46">
        <f t="shared" si="0"/>
        <v>214</v>
      </c>
      <c r="C34" s="46">
        <f t="shared" si="1"/>
        <v>751</v>
      </c>
      <c r="D34" s="46">
        <f t="shared" si="2"/>
        <v>242</v>
      </c>
      <c r="E34" s="46">
        <f t="shared" si="3"/>
        <v>849</v>
      </c>
      <c r="F34" s="46">
        <f t="shared" si="4"/>
        <v>261</v>
      </c>
      <c r="G34" s="46">
        <f t="shared" si="5"/>
        <v>913</v>
      </c>
      <c r="H34" s="46">
        <f t="shared" si="6"/>
        <v>307</v>
      </c>
      <c r="I34" s="46">
        <f t="shared" si="7"/>
        <v>1072</v>
      </c>
      <c r="J34" s="46">
        <f t="shared" si="8"/>
        <v>319</v>
      </c>
      <c r="K34" s="46">
        <f t="shared" si="9"/>
        <v>1117</v>
      </c>
      <c r="L34" s="46">
        <f t="shared" si="10"/>
        <v>334</v>
      </c>
      <c r="M34" s="46">
        <f t="shared" si="11"/>
        <v>1169</v>
      </c>
      <c r="N34" s="46">
        <f t="shared" si="12"/>
        <v>346</v>
      </c>
      <c r="O34" s="46">
        <f t="shared" si="13"/>
        <v>1210</v>
      </c>
      <c r="P34" s="46">
        <f t="shared" si="14"/>
        <v>368</v>
      </c>
      <c r="Q34" s="46">
        <f t="shared" si="15"/>
        <v>1289</v>
      </c>
      <c r="R34" s="46">
        <f t="shared" si="16"/>
        <v>387</v>
      </c>
      <c r="S34" s="46">
        <f t="shared" si="17"/>
        <v>1353</v>
      </c>
      <c r="T34" s="46">
        <f t="shared" si="18"/>
        <v>389</v>
      </c>
      <c r="U34" s="46">
        <f t="shared" si="19"/>
        <v>1360</v>
      </c>
      <c r="V34" s="46">
        <f t="shared" si="20"/>
        <v>406</v>
      </c>
      <c r="W34" s="46">
        <f t="shared" si="21"/>
        <v>1421</v>
      </c>
      <c r="X34" s="46">
        <f t="shared" si="22"/>
        <v>423</v>
      </c>
      <c r="Y34" s="46">
        <f t="shared" si="23"/>
        <v>1482</v>
      </c>
      <c r="Z34" s="46">
        <f t="shared" si="24"/>
        <v>441</v>
      </c>
      <c r="AA34" s="46">
        <f t="shared" si="25"/>
        <v>1543</v>
      </c>
      <c r="AB34" s="47">
        <f t="shared" si="26"/>
        <v>464</v>
      </c>
      <c r="AC34" s="48">
        <f t="shared" si="27"/>
        <v>1624</v>
      </c>
    </row>
    <row r="35" spans="1:29" s="18" customFormat="1" ht="11.1" customHeight="1" thickBot="1">
      <c r="A35" s="49">
        <v>30</v>
      </c>
      <c r="B35" s="46">
        <f t="shared" si="0"/>
        <v>222</v>
      </c>
      <c r="C35" s="46">
        <f t="shared" si="1"/>
        <v>777</v>
      </c>
      <c r="D35" s="46">
        <f t="shared" si="2"/>
        <v>251</v>
      </c>
      <c r="E35" s="46">
        <f t="shared" si="3"/>
        <v>878</v>
      </c>
      <c r="F35" s="46">
        <f t="shared" si="4"/>
        <v>270</v>
      </c>
      <c r="G35" s="46">
        <f t="shared" si="5"/>
        <v>946</v>
      </c>
      <c r="H35" s="46">
        <f t="shared" si="6"/>
        <v>317</v>
      </c>
      <c r="I35" s="46">
        <f t="shared" si="7"/>
        <v>1109</v>
      </c>
      <c r="J35" s="46">
        <f t="shared" si="8"/>
        <v>330</v>
      </c>
      <c r="K35" s="46">
        <f t="shared" si="9"/>
        <v>1156</v>
      </c>
      <c r="L35" s="46">
        <f t="shared" si="10"/>
        <v>346</v>
      </c>
      <c r="M35" s="46">
        <f t="shared" si="11"/>
        <v>1210</v>
      </c>
      <c r="N35" s="46">
        <f t="shared" si="12"/>
        <v>358</v>
      </c>
      <c r="O35" s="46">
        <f t="shared" si="13"/>
        <v>1251</v>
      </c>
      <c r="P35" s="46">
        <f t="shared" si="14"/>
        <v>381</v>
      </c>
      <c r="Q35" s="46">
        <f t="shared" si="15"/>
        <v>1333</v>
      </c>
      <c r="R35" s="46">
        <f t="shared" si="16"/>
        <v>400</v>
      </c>
      <c r="S35" s="46">
        <f t="shared" si="17"/>
        <v>1401</v>
      </c>
      <c r="T35" s="46">
        <f t="shared" si="18"/>
        <v>402</v>
      </c>
      <c r="U35" s="46">
        <f t="shared" si="19"/>
        <v>1407</v>
      </c>
      <c r="V35" s="46">
        <f t="shared" si="20"/>
        <v>420</v>
      </c>
      <c r="W35" s="46">
        <f t="shared" si="21"/>
        <v>1470</v>
      </c>
      <c r="X35" s="46">
        <f t="shared" si="22"/>
        <v>438</v>
      </c>
      <c r="Y35" s="46">
        <f t="shared" si="23"/>
        <v>1533</v>
      </c>
      <c r="Z35" s="50">
        <f t="shared" si="24"/>
        <v>456</v>
      </c>
      <c r="AA35" s="50">
        <f t="shared" si="25"/>
        <v>1596</v>
      </c>
      <c r="AB35" s="50">
        <f t="shared" si="26"/>
        <v>480</v>
      </c>
      <c r="AC35" s="51">
        <f t="shared" si="27"/>
        <v>1680</v>
      </c>
    </row>
    <row r="36" spans="1:29" ht="3" customHeight="1" thickBot="1">
      <c r="A36" s="145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7"/>
      <c r="AB36" s="52"/>
      <c r="AC36" s="52"/>
    </row>
    <row r="37" spans="1:29" ht="12" customHeight="1">
      <c r="A37" s="138"/>
      <c r="B37" s="141" t="s">
        <v>83</v>
      </c>
      <c r="C37" s="142"/>
      <c r="D37" s="141" t="s">
        <v>84</v>
      </c>
      <c r="E37" s="142"/>
      <c r="F37" s="141" t="s">
        <v>44</v>
      </c>
      <c r="G37" s="142"/>
      <c r="H37" s="141" t="s">
        <v>45</v>
      </c>
      <c r="I37" s="142"/>
      <c r="J37" s="141" t="s">
        <v>46</v>
      </c>
      <c r="K37" s="142"/>
      <c r="L37" s="141" t="s">
        <v>47</v>
      </c>
      <c r="M37" s="142"/>
      <c r="N37" s="141" t="s">
        <v>48</v>
      </c>
      <c r="O37" s="142"/>
      <c r="P37" s="141" t="s">
        <v>49</v>
      </c>
      <c r="Q37" s="142"/>
      <c r="R37" s="141" t="s">
        <v>50</v>
      </c>
      <c r="S37" s="142"/>
      <c r="T37" s="141" t="s">
        <v>51</v>
      </c>
      <c r="U37" s="142"/>
      <c r="V37" s="141" t="s">
        <v>52</v>
      </c>
      <c r="W37" s="142"/>
      <c r="X37" s="141" t="s">
        <v>53</v>
      </c>
      <c r="Y37" s="142"/>
      <c r="Z37" s="141" t="s">
        <v>54</v>
      </c>
      <c r="AA37" s="142"/>
      <c r="AB37" s="148" t="s">
        <v>171</v>
      </c>
      <c r="AC37" s="149"/>
    </row>
    <row r="38" spans="1:29" ht="12" customHeight="1">
      <c r="A38" s="139"/>
      <c r="B38" s="143">
        <v>25200</v>
      </c>
      <c r="C38" s="143"/>
      <c r="D38" s="136">
        <v>26400</v>
      </c>
      <c r="E38" s="137"/>
      <c r="F38" s="136">
        <v>27600</v>
      </c>
      <c r="G38" s="137"/>
      <c r="H38" s="136">
        <v>28800</v>
      </c>
      <c r="I38" s="137"/>
      <c r="J38" s="136">
        <v>30300</v>
      </c>
      <c r="K38" s="137"/>
      <c r="L38" s="136">
        <v>31800</v>
      </c>
      <c r="M38" s="137"/>
      <c r="N38" s="136">
        <v>33300</v>
      </c>
      <c r="O38" s="137"/>
      <c r="P38" s="136">
        <v>34800</v>
      </c>
      <c r="Q38" s="137"/>
      <c r="R38" s="136">
        <v>36300</v>
      </c>
      <c r="S38" s="137"/>
      <c r="T38" s="136">
        <v>38200</v>
      </c>
      <c r="U38" s="137"/>
      <c r="V38" s="136">
        <v>40100</v>
      </c>
      <c r="W38" s="137"/>
      <c r="X38" s="136">
        <v>42000</v>
      </c>
      <c r="Y38" s="137"/>
      <c r="Z38" s="136">
        <v>43900</v>
      </c>
      <c r="AA38" s="137"/>
      <c r="AB38" s="166">
        <v>45800</v>
      </c>
      <c r="AC38" s="167"/>
    </row>
    <row r="39" spans="1:29" ht="12" customHeight="1">
      <c r="A39" s="140"/>
      <c r="B39" s="53" t="s">
        <v>41</v>
      </c>
      <c r="C39" s="53" t="s">
        <v>42</v>
      </c>
      <c r="D39" s="53" t="s">
        <v>41</v>
      </c>
      <c r="E39" s="53" t="s">
        <v>42</v>
      </c>
      <c r="F39" s="53" t="s">
        <v>41</v>
      </c>
      <c r="G39" s="53" t="s">
        <v>42</v>
      </c>
      <c r="H39" s="53" t="s">
        <v>41</v>
      </c>
      <c r="I39" s="53" t="s">
        <v>42</v>
      </c>
      <c r="J39" s="53" t="s">
        <v>41</v>
      </c>
      <c r="K39" s="53" t="s">
        <v>42</v>
      </c>
      <c r="L39" s="53" t="s">
        <v>41</v>
      </c>
      <c r="M39" s="53" t="s">
        <v>42</v>
      </c>
      <c r="N39" s="53" t="s">
        <v>41</v>
      </c>
      <c r="O39" s="53" t="s">
        <v>42</v>
      </c>
      <c r="P39" s="53" t="s">
        <v>41</v>
      </c>
      <c r="Q39" s="53" t="s">
        <v>42</v>
      </c>
      <c r="R39" s="53" t="s">
        <v>41</v>
      </c>
      <c r="S39" s="53" t="s">
        <v>42</v>
      </c>
      <c r="T39" s="53" t="s">
        <v>41</v>
      </c>
      <c r="U39" s="53" t="s">
        <v>42</v>
      </c>
      <c r="V39" s="53" t="s">
        <v>41</v>
      </c>
      <c r="W39" s="53" t="s">
        <v>42</v>
      </c>
      <c r="X39" s="53" t="s">
        <v>41</v>
      </c>
      <c r="Y39" s="53" t="s">
        <v>42</v>
      </c>
      <c r="Z39" s="53" t="s">
        <v>41</v>
      </c>
      <c r="AA39" s="53" t="s">
        <v>42</v>
      </c>
      <c r="AB39" s="44" t="s">
        <v>41</v>
      </c>
      <c r="AC39" s="45" t="s">
        <v>42</v>
      </c>
    </row>
    <row r="40" spans="1:29" s="18" customFormat="1" ht="11.1" customHeight="1">
      <c r="A40" s="17">
        <v>1</v>
      </c>
      <c r="B40" s="46">
        <f t="shared" ref="B40:B69" si="28">ROUND($B$38*$A40/30*$AE$4*20/100,0)+ROUND($B$38*$A40/30*$AE$6*20/100,0)</f>
        <v>17</v>
      </c>
      <c r="C40" s="46">
        <f t="shared" ref="C40:C69" si="29">ROUND($B$38*$A40/30*$AE$4*70/100,0)+ROUND($B$38*$A40/30*$AE$6*70/100,0)</f>
        <v>59</v>
      </c>
      <c r="D40" s="46">
        <f t="shared" ref="D40:D69" si="30">ROUND($D$38*$A40/30*$AE$4*20/100,0)+ROUND($D$38*$A40/30*$AE$6*20/100,0)</f>
        <v>18</v>
      </c>
      <c r="E40" s="46">
        <f t="shared" ref="E40:E69" si="31">ROUND($D$38*$A40/30*$AE$4*70/100,0)+ROUND($D$38*$A40/30*$AE$6*70/100,0)</f>
        <v>61</v>
      </c>
      <c r="F40" s="46">
        <f t="shared" ref="F40:F69" si="32">ROUND($F$38*$A40/30*$AE$4*20/100,0)+ROUND($F$38*$A40/30*$AE$6*20/100,0)</f>
        <v>19</v>
      </c>
      <c r="G40" s="46">
        <f t="shared" ref="G40:G69" si="33">ROUND($F$38*$A40/30*$AE$4*70/100,0)+ROUND($F$38*$A40/30*$AE$6*70/100,0)</f>
        <v>64</v>
      </c>
      <c r="H40" s="46">
        <f t="shared" ref="H40:H69" si="34">ROUND($H$38*$A40/30*$AE$4*20/100,0)+ROUND($H$38*$A40/30*$AE$6*20/100,0)</f>
        <v>19</v>
      </c>
      <c r="I40" s="46">
        <f t="shared" ref="I40:I69" si="35">ROUND($H$38*$A40/30*$AE$4*70/100,0)+ROUND($H$38*$A40/30*$AE$6*70/100,0)</f>
        <v>67</v>
      </c>
      <c r="J40" s="46">
        <f t="shared" ref="J40:J69" si="36">ROUND($J$38*$A40/30*$AE$4*20/100,0)+ROUND($J$38*$A40/30*$AE$6*20/100,0)</f>
        <v>20</v>
      </c>
      <c r="K40" s="46">
        <f t="shared" ref="K40:K69" si="37">ROUND($J$38*$A40/30*$AE$4*70/100,0)+ROUND($J$38*$A40/30*$AE$6*70/100,0)</f>
        <v>71</v>
      </c>
      <c r="L40" s="46">
        <f t="shared" ref="L40:L69" si="38">ROUND($L$38*$A40/30*$AE$4*20/100,0)+ROUND($L$38*$A40/30*$AE$6*20/100,0)</f>
        <v>21</v>
      </c>
      <c r="M40" s="46">
        <f t="shared" ref="M40:M69" si="39">ROUND($L$38*$A40/30*$AE$4*70/100,0)+ROUND($L$38*$A40/30*$AE$6*70/100,0)</f>
        <v>74</v>
      </c>
      <c r="N40" s="46">
        <f t="shared" ref="N40:N69" si="40">ROUND($N$38*$A40/30*$AE$4*20/100,0)+ROUND($N$38*$A40/30*$AE$6*20/100,0)</f>
        <v>22</v>
      </c>
      <c r="O40" s="46">
        <f t="shared" ref="O40:O69" si="41">ROUND($N$38*$A40/30*$AE$4*70/100,0)+ROUND($N$38*$A40/30*$AE$6*70/100,0)</f>
        <v>78</v>
      </c>
      <c r="P40" s="46">
        <f t="shared" ref="P40:P69" si="42">ROUND($P$38*$A40/30*$AE$4*20/100,0)+ROUND($P$38*$A40/30*$AE$6*20/100,0)</f>
        <v>23</v>
      </c>
      <c r="Q40" s="46">
        <f t="shared" ref="Q40:Q69" si="43">ROUND($P$38*$A40/30*$AE$4*70/100,0)+ROUND($P$38*$A40/30*$AE$6*70/100,0)</f>
        <v>81</v>
      </c>
      <c r="R40" s="46">
        <f t="shared" ref="R40:R69" si="44">ROUND($R$38*$A40/30*$AE$4*20/100,0)+ROUND($R$38*$A40/30*$AE$6*20/100,0)</f>
        <v>24</v>
      </c>
      <c r="S40" s="46">
        <f t="shared" ref="S40:S69" si="45">ROUND($R$38*$A40/30*$AE$4*70/100,0)+ROUND($R$38*$A40/30*$AE$6*70/100,0)</f>
        <v>84</v>
      </c>
      <c r="T40" s="46">
        <f t="shared" ref="T40:T69" si="46">ROUND($T$38*$A40/30*$AE$4*20/100,0)+ROUND($T$38*$A40/30*$AE$6*20/100,0)</f>
        <v>26</v>
      </c>
      <c r="U40" s="46">
        <f t="shared" ref="U40:U69" si="47">ROUND($T$38*$A40/30*$AE$4*70/100,0)+ROUND($T$38*$A40/30*$AE$6*70/100,0)</f>
        <v>89</v>
      </c>
      <c r="V40" s="46">
        <f t="shared" ref="V40:V69" si="48">ROUND($V$38*$A40/30*$AE$4*20/100,0)+ROUND($V$38*$A40/30*$AE$6*20/100,0)</f>
        <v>27</v>
      </c>
      <c r="W40" s="46">
        <f t="shared" ref="W40:W69" si="49">ROUND($V$38*$A40/30*$AE$4*70/100,0)+ROUND($V$38*$A40/30*$AE$6*70/100,0)</f>
        <v>93</v>
      </c>
      <c r="X40" s="46">
        <f t="shared" ref="X40:X69" si="50">ROUND($X$38*$A40/30*$AE$4*20/100,0)+ROUND($X$38*$A40/30*$AE$6*20/100,0)</f>
        <v>28</v>
      </c>
      <c r="Y40" s="46">
        <f t="shared" ref="Y40:Y69" si="51">ROUND($X$38*$A40/30*$AE$4*70/100,0)+ROUND($X$38*$A40/30*$AE$6*70/100,0)</f>
        <v>98</v>
      </c>
      <c r="Z40" s="46">
        <f>ROUND($Z$38*$A40/30*$AE$4*20/100,0)+ROUND($Z$38*$A40/30*$AE$6*20/100,0)</f>
        <v>29</v>
      </c>
      <c r="AA40" s="46">
        <f>ROUND($Z$38*$A40/30*$AE$4*70/100,0)+ROUND($Z$38*$A40/30*$AE$6*70/100,0)</f>
        <v>102</v>
      </c>
      <c r="AB40" s="46">
        <f>ROUND($AB$38*$A40/30*$AE$4*20/100,0)+ROUND($AB$38*$A40/30*$AE$6*20/100,0)</f>
        <v>30</v>
      </c>
      <c r="AC40" s="48">
        <f>ROUND($AB$38*$A40/30*$AE$4*70/100,0)+ROUND($AB$38*$A40/30*$AE$6*70/100,0)</f>
        <v>107</v>
      </c>
    </row>
    <row r="41" spans="1:29" s="18" customFormat="1" ht="11.1" customHeight="1">
      <c r="A41" s="17">
        <v>2</v>
      </c>
      <c r="B41" s="46">
        <f t="shared" si="28"/>
        <v>33</v>
      </c>
      <c r="C41" s="46">
        <f t="shared" si="29"/>
        <v>118</v>
      </c>
      <c r="D41" s="46">
        <f t="shared" si="30"/>
        <v>36</v>
      </c>
      <c r="E41" s="46">
        <f t="shared" si="31"/>
        <v>123</v>
      </c>
      <c r="F41" s="46">
        <f t="shared" si="32"/>
        <v>37</v>
      </c>
      <c r="G41" s="46">
        <f t="shared" si="33"/>
        <v>129</v>
      </c>
      <c r="H41" s="46">
        <f t="shared" si="34"/>
        <v>39</v>
      </c>
      <c r="I41" s="46">
        <f t="shared" si="35"/>
        <v>134</v>
      </c>
      <c r="J41" s="46">
        <f t="shared" si="36"/>
        <v>40</v>
      </c>
      <c r="K41" s="46">
        <f t="shared" si="37"/>
        <v>141</v>
      </c>
      <c r="L41" s="46">
        <f t="shared" si="38"/>
        <v>42</v>
      </c>
      <c r="M41" s="46">
        <f t="shared" si="39"/>
        <v>149</v>
      </c>
      <c r="N41" s="46">
        <f t="shared" si="40"/>
        <v>44</v>
      </c>
      <c r="O41" s="46">
        <f t="shared" si="41"/>
        <v>156</v>
      </c>
      <c r="P41" s="46">
        <f t="shared" si="42"/>
        <v>47</v>
      </c>
      <c r="Q41" s="46">
        <f t="shared" si="43"/>
        <v>162</v>
      </c>
      <c r="R41" s="46">
        <f t="shared" si="44"/>
        <v>49</v>
      </c>
      <c r="S41" s="46">
        <f t="shared" si="45"/>
        <v>169</v>
      </c>
      <c r="T41" s="46">
        <f t="shared" si="46"/>
        <v>51</v>
      </c>
      <c r="U41" s="46">
        <f t="shared" si="47"/>
        <v>178</v>
      </c>
      <c r="V41" s="46">
        <f t="shared" si="48"/>
        <v>53</v>
      </c>
      <c r="W41" s="46">
        <f t="shared" si="49"/>
        <v>187</v>
      </c>
      <c r="X41" s="46">
        <f t="shared" si="50"/>
        <v>56</v>
      </c>
      <c r="Y41" s="46">
        <f t="shared" si="51"/>
        <v>196</v>
      </c>
      <c r="Z41" s="46">
        <f t="shared" ref="Z41:Z69" si="52">ROUND($Z$38*$A41/30*$AE$4*20/100,0)+ROUND($Z$38*$A41/30*$AE$6*20/100,0)</f>
        <v>59</v>
      </c>
      <c r="AA41" s="46">
        <f t="shared" ref="AA41:AA69" si="53">ROUND($Z$38*$A41/30*$AE$4*70/100,0)+ROUND($Z$38*$A41/30*$AE$6*70/100,0)</f>
        <v>204</v>
      </c>
      <c r="AB41" s="46">
        <f t="shared" ref="AB41:AB69" si="54">ROUND($AB$38*$A41/30*$AE$4*20/100,0)+ROUND($AB$38*$A41/30*$AE$6*20/100,0)</f>
        <v>61</v>
      </c>
      <c r="AC41" s="48">
        <f t="shared" ref="AC41:AC69" si="55">ROUND($AB$38*$A41/30*$AE$4*70/100,0)+ROUND($AB$38*$A41/30*$AE$6*70/100,0)</f>
        <v>213</v>
      </c>
    </row>
    <row r="42" spans="1:29" s="18" customFormat="1" ht="11.1" customHeight="1">
      <c r="A42" s="17">
        <v>3</v>
      </c>
      <c r="B42" s="46">
        <f t="shared" si="28"/>
        <v>50</v>
      </c>
      <c r="C42" s="46">
        <f t="shared" si="29"/>
        <v>177</v>
      </c>
      <c r="D42" s="46">
        <f t="shared" si="30"/>
        <v>53</v>
      </c>
      <c r="E42" s="46">
        <f t="shared" si="31"/>
        <v>184</v>
      </c>
      <c r="F42" s="46">
        <f t="shared" si="32"/>
        <v>56</v>
      </c>
      <c r="G42" s="46">
        <f t="shared" si="33"/>
        <v>193</v>
      </c>
      <c r="H42" s="46">
        <f t="shared" si="34"/>
        <v>58</v>
      </c>
      <c r="I42" s="46">
        <f t="shared" si="35"/>
        <v>201</v>
      </c>
      <c r="J42" s="46">
        <f t="shared" si="36"/>
        <v>61</v>
      </c>
      <c r="K42" s="46">
        <f t="shared" si="37"/>
        <v>212</v>
      </c>
      <c r="L42" s="46">
        <f t="shared" si="38"/>
        <v>63</v>
      </c>
      <c r="M42" s="46">
        <f t="shared" si="39"/>
        <v>222</v>
      </c>
      <c r="N42" s="46">
        <f t="shared" si="40"/>
        <v>67</v>
      </c>
      <c r="O42" s="46">
        <f t="shared" si="41"/>
        <v>233</v>
      </c>
      <c r="P42" s="46">
        <f t="shared" si="42"/>
        <v>70</v>
      </c>
      <c r="Q42" s="46">
        <f t="shared" si="43"/>
        <v>243</v>
      </c>
      <c r="R42" s="46">
        <f t="shared" si="44"/>
        <v>72</v>
      </c>
      <c r="S42" s="46">
        <f t="shared" si="45"/>
        <v>254</v>
      </c>
      <c r="T42" s="46">
        <f t="shared" si="46"/>
        <v>77</v>
      </c>
      <c r="U42" s="46">
        <f t="shared" si="47"/>
        <v>268</v>
      </c>
      <c r="V42" s="46">
        <f t="shared" si="48"/>
        <v>80</v>
      </c>
      <c r="W42" s="46">
        <f t="shared" si="49"/>
        <v>281</v>
      </c>
      <c r="X42" s="46">
        <f t="shared" si="50"/>
        <v>84</v>
      </c>
      <c r="Y42" s="46">
        <f t="shared" si="51"/>
        <v>294</v>
      </c>
      <c r="Z42" s="46">
        <f t="shared" si="52"/>
        <v>88</v>
      </c>
      <c r="AA42" s="46">
        <f t="shared" si="53"/>
        <v>308</v>
      </c>
      <c r="AB42" s="46">
        <f t="shared" si="54"/>
        <v>91</v>
      </c>
      <c r="AC42" s="48">
        <f t="shared" si="55"/>
        <v>321</v>
      </c>
    </row>
    <row r="43" spans="1:29" s="18" customFormat="1" ht="11.1" customHeight="1">
      <c r="A43" s="17">
        <v>4</v>
      </c>
      <c r="B43" s="46">
        <f t="shared" si="28"/>
        <v>67</v>
      </c>
      <c r="C43" s="46">
        <f t="shared" si="29"/>
        <v>236</v>
      </c>
      <c r="D43" s="46">
        <f t="shared" si="30"/>
        <v>70</v>
      </c>
      <c r="E43" s="46">
        <f t="shared" si="31"/>
        <v>247</v>
      </c>
      <c r="F43" s="46">
        <f t="shared" si="32"/>
        <v>73</v>
      </c>
      <c r="G43" s="46">
        <f t="shared" si="33"/>
        <v>258</v>
      </c>
      <c r="H43" s="46">
        <f t="shared" si="34"/>
        <v>77</v>
      </c>
      <c r="I43" s="46">
        <f t="shared" si="35"/>
        <v>269</v>
      </c>
      <c r="J43" s="46">
        <f t="shared" si="36"/>
        <v>81</v>
      </c>
      <c r="K43" s="46">
        <f t="shared" si="37"/>
        <v>283</v>
      </c>
      <c r="L43" s="46">
        <f t="shared" si="38"/>
        <v>84</v>
      </c>
      <c r="M43" s="46">
        <f t="shared" si="39"/>
        <v>297</v>
      </c>
      <c r="N43" s="46">
        <f t="shared" si="40"/>
        <v>89</v>
      </c>
      <c r="O43" s="46">
        <f t="shared" si="41"/>
        <v>311</v>
      </c>
      <c r="P43" s="46">
        <f t="shared" si="42"/>
        <v>93</v>
      </c>
      <c r="Q43" s="46">
        <f t="shared" si="43"/>
        <v>324</v>
      </c>
      <c r="R43" s="46">
        <f t="shared" si="44"/>
        <v>97</v>
      </c>
      <c r="S43" s="46">
        <f t="shared" si="45"/>
        <v>339</v>
      </c>
      <c r="T43" s="46">
        <f t="shared" si="46"/>
        <v>102</v>
      </c>
      <c r="U43" s="46">
        <f t="shared" si="47"/>
        <v>357</v>
      </c>
      <c r="V43" s="46">
        <f t="shared" si="48"/>
        <v>107</v>
      </c>
      <c r="W43" s="46">
        <f t="shared" si="49"/>
        <v>374</v>
      </c>
      <c r="X43" s="46">
        <f t="shared" si="50"/>
        <v>112</v>
      </c>
      <c r="Y43" s="46">
        <f t="shared" si="51"/>
        <v>392</v>
      </c>
      <c r="Z43" s="46">
        <f t="shared" si="52"/>
        <v>117</v>
      </c>
      <c r="AA43" s="46">
        <f t="shared" si="53"/>
        <v>410</v>
      </c>
      <c r="AB43" s="46">
        <f t="shared" si="54"/>
        <v>122</v>
      </c>
      <c r="AC43" s="48">
        <f t="shared" si="55"/>
        <v>428</v>
      </c>
    </row>
    <row r="44" spans="1:29" s="18" customFormat="1" ht="11.1" customHeight="1">
      <c r="A44" s="17">
        <v>5</v>
      </c>
      <c r="B44" s="46">
        <f t="shared" si="28"/>
        <v>84</v>
      </c>
      <c r="C44" s="46">
        <f t="shared" si="29"/>
        <v>294</v>
      </c>
      <c r="D44" s="46">
        <f t="shared" si="30"/>
        <v>88</v>
      </c>
      <c r="E44" s="46">
        <f t="shared" si="31"/>
        <v>308</v>
      </c>
      <c r="F44" s="46">
        <f t="shared" si="32"/>
        <v>92</v>
      </c>
      <c r="G44" s="46">
        <f t="shared" si="33"/>
        <v>322</v>
      </c>
      <c r="H44" s="46">
        <f t="shared" si="34"/>
        <v>96</v>
      </c>
      <c r="I44" s="46">
        <f t="shared" si="35"/>
        <v>336</v>
      </c>
      <c r="J44" s="46">
        <f t="shared" si="36"/>
        <v>101</v>
      </c>
      <c r="K44" s="46">
        <f t="shared" si="37"/>
        <v>353</v>
      </c>
      <c r="L44" s="46">
        <f t="shared" si="38"/>
        <v>106</v>
      </c>
      <c r="M44" s="46">
        <f t="shared" si="39"/>
        <v>371</v>
      </c>
      <c r="N44" s="46">
        <f t="shared" si="40"/>
        <v>111</v>
      </c>
      <c r="O44" s="46">
        <f t="shared" si="41"/>
        <v>389</v>
      </c>
      <c r="P44" s="46">
        <f t="shared" si="42"/>
        <v>116</v>
      </c>
      <c r="Q44" s="46">
        <f t="shared" si="43"/>
        <v>406</v>
      </c>
      <c r="R44" s="46">
        <f t="shared" si="44"/>
        <v>121</v>
      </c>
      <c r="S44" s="46">
        <f t="shared" si="45"/>
        <v>423</v>
      </c>
      <c r="T44" s="46">
        <f t="shared" si="46"/>
        <v>128</v>
      </c>
      <c r="U44" s="46">
        <f t="shared" si="47"/>
        <v>446</v>
      </c>
      <c r="V44" s="46">
        <f t="shared" si="48"/>
        <v>133</v>
      </c>
      <c r="W44" s="46">
        <f t="shared" si="49"/>
        <v>468</v>
      </c>
      <c r="X44" s="46">
        <f t="shared" si="50"/>
        <v>140</v>
      </c>
      <c r="Y44" s="46">
        <f t="shared" si="51"/>
        <v>490</v>
      </c>
      <c r="Z44" s="46">
        <f t="shared" si="52"/>
        <v>147</v>
      </c>
      <c r="AA44" s="46">
        <f t="shared" si="53"/>
        <v>512</v>
      </c>
      <c r="AB44" s="46">
        <f t="shared" si="54"/>
        <v>152</v>
      </c>
      <c r="AC44" s="48">
        <f t="shared" si="55"/>
        <v>534</v>
      </c>
    </row>
    <row r="45" spans="1:29" s="18" customFormat="1" ht="11.1" customHeight="1">
      <c r="A45" s="17">
        <v>6</v>
      </c>
      <c r="B45" s="46">
        <f t="shared" si="28"/>
        <v>101</v>
      </c>
      <c r="C45" s="46">
        <f t="shared" si="29"/>
        <v>353</v>
      </c>
      <c r="D45" s="46">
        <f t="shared" si="30"/>
        <v>106</v>
      </c>
      <c r="E45" s="46">
        <f t="shared" si="31"/>
        <v>370</v>
      </c>
      <c r="F45" s="46">
        <f t="shared" si="32"/>
        <v>110</v>
      </c>
      <c r="G45" s="46">
        <f t="shared" si="33"/>
        <v>387</v>
      </c>
      <c r="H45" s="46">
        <f t="shared" si="34"/>
        <v>116</v>
      </c>
      <c r="I45" s="46">
        <f t="shared" si="35"/>
        <v>403</v>
      </c>
      <c r="J45" s="46">
        <f t="shared" si="36"/>
        <v>121</v>
      </c>
      <c r="K45" s="46">
        <f t="shared" si="37"/>
        <v>424</v>
      </c>
      <c r="L45" s="46">
        <f t="shared" si="38"/>
        <v>127</v>
      </c>
      <c r="M45" s="46">
        <f t="shared" si="39"/>
        <v>446</v>
      </c>
      <c r="N45" s="46">
        <f t="shared" si="40"/>
        <v>133</v>
      </c>
      <c r="O45" s="46">
        <f t="shared" si="41"/>
        <v>467</v>
      </c>
      <c r="P45" s="46">
        <f t="shared" si="42"/>
        <v>139</v>
      </c>
      <c r="Q45" s="46">
        <f t="shared" si="43"/>
        <v>487</v>
      </c>
      <c r="R45" s="46">
        <f t="shared" si="44"/>
        <v>146</v>
      </c>
      <c r="S45" s="46">
        <f t="shared" si="45"/>
        <v>508</v>
      </c>
      <c r="T45" s="46">
        <f t="shared" si="46"/>
        <v>153</v>
      </c>
      <c r="U45" s="46">
        <f t="shared" si="47"/>
        <v>534</v>
      </c>
      <c r="V45" s="46">
        <f t="shared" si="48"/>
        <v>160</v>
      </c>
      <c r="W45" s="46">
        <f t="shared" si="49"/>
        <v>561</v>
      </c>
      <c r="X45" s="46">
        <f t="shared" si="50"/>
        <v>168</v>
      </c>
      <c r="Y45" s="46">
        <f t="shared" si="51"/>
        <v>588</v>
      </c>
      <c r="Z45" s="46">
        <f t="shared" si="52"/>
        <v>176</v>
      </c>
      <c r="AA45" s="46">
        <f t="shared" si="53"/>
        <v>614</v>
      </c>
      <c r="AB45" s="46">
        <f t="shared" si="54"/>
        <v>183</v>
      </c>
      <c r="AC45" s="48">
        <f t="shared" si="55"/>
        <v>641</v>
      </c>
    </row>
    <row r="46" spans="1:29" s="18" customFormat="1" ht="11.1" customHeight="1">
      <c r="A46" s="17">
        <v>7</v>
      </c>
      <c r="B46" s="46">
        <f t="shared" si="28"/>
        <v>118</v>
      </c>
      <c r="C46" s="46">
        <f t="shared" si="29"/>
        <v>411</v>
      </c>
      <c r="D46" s="46">
        <f t="shared" si="30"/>
        <v>123</v>
      </c>
      <c r="E46" s="46">
        <f t="shared" si="31"/>
        <v>431</v>
      </c>
      <c r="F46" s="46">
        <f t="shared" si="32"/>
        <v>129</v>
      </c>
      <c r="G46" s="46">
        <f t="shared" si="33"/>
        <v>451</v>
      </c>
      <c r="H46" s="46">
        <f t="shared" si="34"/>
        <v>134</v>
      </c>
      <c r="I46" s="46">
        <f t="shared" si="35"/>
        <v>470</v>
      </c>
      <c r="J46" s="46">
        <f t="shared" si="36"/>
        <v>141</v>
      </c>
      <c r="K46" s="46">
        <f t="shared" si="37"/>
        <v>494</v>
      </c>
      <c r="L46" s="46">
        <f t="shared" si="38"/>
        <v>149</v>
      </c>
      <c r="M46" s="46">
        <f t="shared" si="39"/>
        <v>519</v>
      </c>
      <c r="N46" s="46">
        <f t="shared" si="40"/>
        <v>156</v>
      </c>
      <c r="O46" s="46">
        <f t="shared" si="41"/>
        <v>544</v>
      </c>
      <c r="P46" s="46">
        <f t="shared" si="42"/>
        <v>162</v>
      </c>
      <c r="Q46" s="46">
        <f t="shared" si="43"/>
        <v>569</v>
      </c>
      <c r="R46" s="46">
        <f t="shared" si="44"/>
        <v>169</v>
      </c>
      <c r="S46" s="46">
        <f t="shared" si="45"/>
        <v>593</v>
      </c>
      <c r="T46" s="46">
        <f t="shared" si="46"/>
        <v>178</v>
      </c>
      <c r="U46" s="46">
        <f t="shared" si="47"/>
        <v>624</v>
      </c>
      <c r="V46" s="46">
        <f t="shared" si="48"/>
        <v>187</v>
      </c>
      <c r="W46" s="46">
        <f t="shared" si="49"/>
        <v>654</v>
      </c>
      <c r="X46" s="46">
        <f t="shared" si="50"/>
        <v>196</v>
      </c>
      <c r="Y46" s="46">
        <f t="shared" si="51"/>
        <v>686</v>
      </c>
      <c r="Z46" s="46">
        <f t="shared" si="52"/>
        <v>204</v>
      </c>
      <c r="AA46" s="46">
        <f t="shared" si="53"/>
        <v>717</v>
      </c>
      <c r="AB46" s="46">
        <f t="shared" si="54"/>
        <v>213</v>
      </c>
      <c r="AC46" s="48">
        <f t="shared" si="55"/>
        <v>748</v>
      </c>
    </row>
    <row r="47" spans="1:29" s="18" customFormat="1" ht="11.1" customHeight="1">
      <c r="A47" s="17">
        <v>8</v>
      </c>
      <c r="B47" s="46">
        <f t="shared" si="28"/>
        <v>134</v>
      </c>
      <c r="C47" s="46">
        <f t="shared" si="29"/>
        <v>470</v>
      </c>
      <c r="D47" s="46">
        <f t="shared" si="30"/>
        <v>141</v>
      </c>
      <c r="E47" s="46">
        <f t="shared" si="31"/>
        <v>493</v>
      </c>
      <c r="F47" s="46">
        <f t="shared" si="32"/>
        <v>147</v>
      </c>
      <c r="G47" s="46">
        <f t="shared" si="33"/>
        <v>516</v>
      </c>
      <c r="H47" s="46">
        <f t="shared" si="34"/>
        <v>153</v>
      </c>
      <c r="I47" s="46">
        <f t="shared" si="35"/>
        <v>538</v>
      </c>
      <c r="J47" s="46">
        <f t="shared" si="36"/>
        <v>161</v>
      </c>
      <c r="K47" s="46">
        <f t="shared" si="37"/>
        <v>566</v>
      </c>
      <c r="L47" s="46">
        <f t="shared" si="38"/>
        <v>170</v>
      </c>
      <c r="M47" s="46">
        <f t="shared" si="39"/>
        <v>593</v>
      </c>
      <c r="N47" s="46">
        <f t="shared" si="40"/>
        <v>178</v>
      </c>
      <c r="O47" s="46">
        <f t="shared" si="41"/>
        <v>621</v>
      </c>
      <c r="P47" s="46">
        <f t="shared" si="42"/>
        <v>186</v>
      </c>
      <c r="Q47" s="46">
        <f t="shared" si="43"/>
        <v>650</v>
      </c>
      <c r="R47" s="46">
        <f t="shared" si="44"/>
        <v>193</v>
      </c>
      <c r="S47" s="46">
        <f t="shared" si="45"/>
        <v>678</v>
      </c>
      <c r="T47" s="46">
        <f t="shared" si="46"/>
        <v>203</v>
      </c>
      <c r="U47" s="46">
        <f t="shared" si="47"/>
        <v>713</v>
      </c>
      <c r="V47" s="46">
        <f t="shared" si="48"/>
        <v>213</v>
      </c>
      <c r="W47" s="46">
        <f t="shared" si="49"/>
        <v>749</v>
      </c>
      <c r="X47" s="46">
        <f t="shared" si="50"/>
        <v>224</v>
      </c>
      <c r="Y47" s="46">
        <f t="shared" si="51"/>
        <v>784</v>
      </c>
      <c r="Z47" s="46">
        <f t="shared" si="52"/>
        <v>234</v>
      </c>
      <c r="AA47" s="46">
        <f t="shared" si="53"/>
        <v>820</v>
      </c>
      <c r="AB47" s="46">
        <f t="shared" si="54"/>
        <v>244</v>
      </c>
      <c r="AC47" s="48">
        <f t="shared" si="55"/>
        <v>854</v>
      </c>
    </row>
    <row r="48" spans="1:29" s="18" customFormat="1" ht="11.1" customHeight="1">
      <c r="A48" s="17">
        <v>9</v>
      </c>
      <c r="B48" s="46">
        <f t="shared" si="28"/>
        <v>151</v>
      </c>
      <c r="C48" s="46">
        <f t="shared" si="29"/>
        <v>529</v>
      </c>
      <c r="D48" s="46">
        <f t="shared" si="30"/>
        <v>159</v>
      </c>
      <c r="E48" s="46">
        <f t="shared" si="31"/>
        <v>554</v>
      </c>
      <c r="F48" s="46">
        <f t="shared" si="32"/>
        <v>166</v>
      </c>
      <c r="G48" s="46">
        <f t="shared" si="33"/>
        <v>580</v>
      </c>
      <c r="H48" s="46">
        <f t="shared" si="34"/>
        <v>173</v>
      </c>
      <c r="I48" s="46">
        <f t="shared" si="35"/>
        <v>604</v>
      </c>
      <c r="J48" s="46">
        <f t="shared" si="36"/>
        <v>182</v>
      </c>
      <c r="K48" s="46">
        <f t="shared" si="37"/>
        <v>637</v>
      </c>
      <c r="L48" s="46">
        <f t="shared" si="38"/>
        <v>191</v>
      </c>
      <c r="M48" s="46">
        <f t="shared" si="39"/>
        <v>668</v>
      </c>
      <c r="N48" s="46">
        <f t="shared" si="40"/>
        <v>200</v>
      </c>
      <c r="O48" s="46">
        <f t="shared" si="41"/>
        <v>699</v>
      </c>
      <c r="P48" s="46">
        <f t="shared" si="42"/>
        <v>209</v>
      </c>
      <c r="Q48" s="46">
        <f t="shared" si="43"/>
        <v>731</v>
      </c>
      <c r="R48" s="46">
        <f t="shared" si="44"/>
        <v>218</v>
      </c>
      <c r="S48" s="46">
        <f t="shared" si="45"/>
        <v>762</v>
      </c>
      <c r="T48" s="46">
        <f t="shared" si="46"/>
        <v>229</v>
      </c>
      <c r="U48" s="46">
        <f t="shared" si="47"/>
        <v>802</v>
      </c>
      <c r="V48" s="46">
        <f t="shared" si="48"/>
        <v>241</v>
      </c>
      <c r="W48" s="46">
        <f t="shared" si="49"/>
        <v>842</v>
      </c>
      <c r="X48" s="46">
        <f t="shared" si="50"/>
        <v>252</v>
      </c>
      <c r="Y48" s="46">
        <f t="shared" si="51"/>
        <v>882</v>
      </c>
      <c r="Z48" s="46">
        <f t="shared" si="52"/>
        <v>263</v>
      </c>
      <c r="AA48" s="46">
        <f t="shared" si="53"/>
        <v>922</v>
      </c>
      <c r="AB48" s="46">
        <f t="shared" si="54"/>
        <v>274</v>
      </c>
      <c r="AC48" s="48">
        <f t="shared" si="55"/>
        <v>962</v>
      </c>
    </row>
    <row r="49" spans="1:29" s="18" customFormat="1" ht="11.1" customHeight="1">
      <c r="A49" s="17">
        <v>10</v>
      </c>
      <c r="B49" s="46">
        <f t="shared" si="28"/>
        <v>168</v>
      </c>
      <c r="C49" s="46">
        <f t="shared" si="29"/>
        <v>588</v>
      </c>
      <c r="D49" s="46">
        <f t="shared" si="30"/>
        <v>176</v>
      </c>
      <c r="E49" s="46">
        <f t="shared" si="31"/>
        <v>616</v>
      </c>
      <c r="F49" s="46">
        <f t="shared" si="32"/>
        <v>184</v>
      </c>
      <c r="G49" s="46">
        <f t="shared" si="33"/>
        <v>644</v>
      </c>
      <c r="H49" s="46">
        <f t="shared" si="34"/>
        <v>192</v>
      </c>
      <c r="I49" s="46">
        <f t="shared" si="35"/>
        <v>672</v>
      </c>
      <c r="J49" s="46">
        <f t="shared" si="36"/>
        <v>202</v>
      </c>
      <c r="K49" s="46">
        <f t="shared" si="37"/>
        <v>707</v>
      </c>
      <c r="L49" s="46">
        <f t="shared" si="38"/>
        <v>212</v>
      </c>
      <c r="M49" s="46">
        <f t="shared" si="39"/>
        <v>742</v>
      </c>
      <c r="N49" s="46">
        <f t="shared" si="40"/>
        <v>222</v>
      </c>
      <c r="O49" s="46">
        <f t="shared" si="41"/>
        <v>777</v>
      </c>
      <c r="P49" s="46">
        <f t="shared" si="42"/>
        <v>232</v>
      </c>
      <c r="Q49" s="46">
        <f t="shared" si="43"/>
        <v>812</v>
      </c>
      <c r="R49" s="46">
        <f t="shared" si="44"/>
        <v>242</v>
      </c>
      <c r="S49" s="46">
        <f t="shared" si="45"/>
        <v>847</v>
      </c>
      <c r="T49" s="46">
        <f t="shared" si="46"/>
        <v>254</v>
      </c>
      <c r="U49" s="46">
        <f t="shared" si="47"/>
        <v>891</v>
      </c>
      <c r="V49" s="46">
        <f t="shared" si="48"/>
        <v>268</v>
      </c>
      <c r="W49" s="46">
        <f t="shared" si="49"/>
        <v>936</v>
      </c>
      <c r="X49" s="46">
        <f t="shared" si="50"/>
        <v>280</v>
      </c>
      <c r="Y49" s="46">
        <f t="shared" si="51"/>
        <v>980</v>
      </c>
      <c r="Z49" s="46">
        <f t="shared" si="52"/>
        <v>292</v>
      </c>
      <c r="AA49" s="46">
        <f t="shared" si="53"/>
        <v>1024</v>
      </c>
      <c r="AB49" s="46">
        <f t="shared" si="54"/>
        <v>306</v>
      </c>
      <c r="AC49" s="48">
        <f t="shared" si="55"/>
        <v>1069</v>
      </c>
    </row>
    <row r="50" spans="1:29" s="18" customFormat="1" ht="11.1" customHeight="1">
      <c r="A50" s="17">
        <v>11</v>
      </c>
      <c r="B50" s="46">
        <f t="shared" si="28"/>
        <v>184</v>
      </c>
      <c r="C50" s="46">
        <f t="shared" si="29"/>
        <v>647</v>
      </c>
      <c r="D50" s="46">
        <f t="shared" si="30"/>
        <v>193</v>
      </c>
      <c r="E50" s="46">
        <f t="shared" si="31"/>
        <v>678</v>
      </c>
      <c r="F50" s="46">
        <f t="shared" si="32"/>
        <v>202</v>
      </c>
      <c r="G50" s="46">
        <f t="shared" si="33"/>
        <v>709</v>
      </c>
      <c r="H50" s="46">
        <f t="shared" si="34"/>
        <v>211</v>
      </c>
      <c r="I50" s="46">
        <f t="shared" si="35"/>
        <v>739</v>
      </c>
      <c r="J50" s="46">
        <f t="shared" si="36"/>
        <v>222</v>
      </c>
      <c r="K50" s="46">
        <f t="shared" si="37"/>
        <v>778</v>
      </c>
      <c r="L50" s="46">
        <f t="shared" si="38"/>
        <v>233</v>
      </c>
      <c r="M50" s="46">
        <f t="shared" si="39"/>
        <v>817</v>
      </c>
      <c r="N50" s="46">
        <f t="shared" si="40"/>
        <v>244</v>
      </c>
      <c r="O50" s="46">
        <f t="shared" si="41"/>
        <v>854</v>
      </c>
      <c r="P50" s="46">
        <f t="shared" si="42"/>
        <v>256</v>
      </c>
      <c r="Q50" s="46">
        <f t="shared" si="43"/>
        <v>893</v>
      </c>
      <c r="R50" s="46">
        <f t="shared" si="44"/>
        <v>267</v>
      </c>
      <c r="S50" s="46">
        <f t="shared" si="45"/>
        <v>932</v>
      </c>
      <c r="T50" s="46">
        <f t="shared" si="46"/>
        <v>280</v>
      </c>
      <c r="U50" s="46">
        <f t="shared" si="47"/>
        <v>980</v>
      </c>
      <c r="V50" s="46">
        <f t="shared" si="48"/>
        <v>294</v>
      </c>
      <c r="W50" s="46">
        <f t="shared" si="49"/>
        <v>1029</v>
      </c>
      <c r="X50" s="46">
        <f t="shared" si="50"/>
        <v>308</v>
      </c>
      <c r="Y50" s="46">
        <f t="shared" si="51"/>
        <v>1078</v>
      </c>
      <c r="Z50" s="46">
        <f t="shared" si="52"/>
        <v>322</v>
      </c>
      <c r="AA50" s="46">
        <f t="shared" si="53"/>
        <v>1127</v>
      </c>
      <c r="AB50" s="46">
        <f t="shared" si="54"/>
        <v>336</v>
      </c>
      <c r="AC50" s="48">
        <f t="shared" si="55"/>
        <v>1176</v>
      </c>
    </row>
    <row r="51" spans="1:29" s="18" customFormat="1" ht="11.1" customHeight="1">
      <c r="A51" s="17">
        <v>12</v>
      </c>
      <c r="B51" s="46">
        <f t="shared" si="28"/>
        <v>201</v>
      </c>
      <c r="C51" s="46">
        <f t="shared" si="29"/>
        <v>706</v>
      </c>
      <c r="D51" s="46">
        <f t="shared" si="30"/>
        <v>211</v>
      </c>
      <c r="E51" s="46">
        <f t="shared" si="31"/>
        <v>739</v>
      </c>
      <c r="F51" s="46">
        <f t="shared" si="32"/>
        <v>221</v>
      </c>
      <c r="G51" s="46">
        <f t="shared" si="33"/>
        <v>773</v>
      </c>
      <c r="H51" s="46">
        <f t="shared" si="34"/>
        <v>230</v>
      </c>
      <c r="I51" s="46">
        <f t="shared" si="35"/>
        <v>807</v>
      </c>
      <c r="J51" s="46">
        <f t="shared" si="36"/>
        <v>242</v>
      </c>
      <c r="K51" s="46">
        <f t="shared" si="37"/>
        <v>849</v>
      </c>
      <c r="L51" s="46">
        <f t="shared" si="38"/>
        <v>254</v>
      </c>
      <c r="M51" s="46">
        <f t="shared" si="39"/>
        <v>890</v>
      </c>
      <c r="N51" s="46">
        <f t="shared" si="40"/>
        <v>267</v>
      </c>
      <c r="O51" s="46">
        <f t="shared" si="41"/>
        <v>932</v>
      </c>
      <c r="P51" s="46">
        <f t="shared" si="42"/>
        <v>279</v>
      </c>
      <c r="Q51" s="46">
        <f t="shared" si="43"/>
        <v>974</v>
      </c>
      <c r="R51" s="46">
        <f t="shared" si="44"/>
        <v>290</v>
      </c>
      <c r="S51" s="46">
        <f t="shared" si="45"/>
        <v>1017</v>
      </c>
      <c r="T51" s="46">
        <f t="shared" si="46"/>
        <v>306</v>
      </c>
      <c r="U51" s="46">
        <f t="shared" si="47"/>
        <v>1070</v>
      </c>
      <c r="V51" s="46">
        <f t="shared" si="48"/>
        <v>321</v>
      </c>
      <c r="W51" s="46">
        <f t="shared" si="49"/>
        <v>1123</v>
      </c>
      <c r="X51" s="46">
        <f t="shared" si="50"/>
        <v>336</v>
      </c>
      <c r="Y51" s="46">
        <f t="shared" si="51"/>
        <v>1176</v>
      </c>
      <c r="Z51" s="46">
        <f t="shared" si="52"/>
        <v>351</v>
      </c>
      <c r="AA51" s="46">
        <f t="shared" si="53"/>
        <v>1229</v>
      </c>
      <c r="AB51" s="46">
        <f t="shared" si="54"/>
        <v>367</v>
      </c>
      <c r="AC51" s="48">
        <f t="shared" si="55"/>
        <v>1282</v>
      </c>
    </row>
    <row r="52" spans="1:29" s="18" customFormat="1" ht="11.1" customHeight="1">
      <c r="A52" s="17">
        <v>13</v>
      </c>
      <c r="B52" s="46">
        <f t="shared" si="28"/>
        <v>219</v>
      </c>
      <c r="C52" s="46">
        <f t="shared" si="29"/>
        <v>764</v>
      </c>
      <c r="D52" s="46">
        <f t="shared" si="30"/>
        <v>229</v>
      </c>
      <c r="E52" s="46">
        <f t="shared" si="31"/>
        <v>801</v>
      </c>
      <c r="F52" s="46">
        <f t="shared" si="32"/>
        <v>239</v>
      </c>
      <c r="G52" s="46">
        <f t="shared" si="33"/>
        <v>837</v>
      </c>
      <c r="H52" s="46">
        <f t="shared" si="34"/>
        <v>250</v>
      </c>
      <c r="I52" s="46">
        <f t="shared" si="35"/>
        <v>873</v>
      </c>
      <c r="J52" s="46">
        <f t="shared" si="36"/>
        <v>262</v>
      </c>
      <c r="K52" s="46">
        <f t="shared" si="37"/>
        <v>919</v>
      </c>
      <c r="L52" s="46">
        <f t="shared" si="38"/>
        <v>276</v>
      </c>
      <c r="M52" s="46">
        <f t="shared" si="39"/>
        <v>964</v>
      </c>
      <c r="N52" s="46">
        <f t="shared" si="40"/>
        <v>289</v>
      </c>
      <c r="O52" s="46">
        <f t="shared" si="41"/>
        <v>1010</v>
      </c>
      <c r="P52" s="46">
        <f t="shared" si="42"/>
        <v>301</v>
      </c>
      <c r="Q52" s="46">
        <f t="shared" si="43"/>
        <v>1056</v>
      </c>
      <c r="R52" s="46">
        <f t="shared" si="44"/>
        <v>314</v>
      </c>
      <c r="S52" s="46">
        <f t="shared" si="45"/>
        <v>1101</v>
      </c>
      <c r="T52" s="46">
        <f t="shared" si="46"/>
        <v>331</v>
      </c>
      <c r="U52" s="46">
        <f t="shared" si="47"/>
        <v>1159</v>
      </c>
      <c r="V52" s="46">
        <f t="shared" si="48"/>
        <v>348</v>
      </c>
      <c r="W52" s="46">
        <f t="shared" si="49"/>
        <v>1217</v>
      </c>
      <c r="X52" s="46">
        <f t="shared" si="50"/>
        <v>364</v>
      </c>
      <c r="Y52" s="46">
        <f t="shared" si="51"/>
        <v>1274</v>
      </c>
      <c r="Z52" s="46">
        <f t="shared" si="52"/>
        <v>380</v>
      </c>
      <c r="AA52" s="46">
        <f t="shared" si="53"/>
        <v>1331</v>
      </c>
      <c r="AB52" s="46">
        <f t="shared" si="54"/>
        <v>397</v>
      </c>
      <c r="AC52" s="48">
        <f t="shared" si="55"/>
        <v>1389</v>
      </c>
    </row>
    <row r="53" spans="1:29" s="18" customFormat="1" ht="11.1" customHeight="1">
      <c r="A53" s="17">
        <v>14</v>
      </c>
      <c r="B53" s="46">
        <f t="shared" si="28"/>
        <v>236</v>
      </c>
      <c r="C53" s="46">
        <f t="shared" si="29"/>
        <v>823</v>
      </c>
      <c r="D53" s="46">
        <f t="shared" si="30"/>
        <v>247</v>
      </c>
      <c r="E53" s="46">
        <f t="shared" si="31"/>
        <v>862</v>
      </c>
      <c r="F53" s="46">
        <f t="shared" si="32"/>
        <v>258</v>
      </c>
      <c r="G53" s="46">
        <f t="shared" si="33"/>
        <v>901</v>
      </c>
      <c r="H53" s="46">
        <f t="shared" si="34"/>
        <v>269</v>
      </c>
      <c r="I53" s="46">
        <f t="shared" si="35"/>
        <v>941</v>
      </c>
      <c r="J53" s="46">
        <f t="shared" si="36"/>
        <v>283</v>
      </c>
      <c r="K53" s="46">
        <f t="shared" si="37"/>
        <v>990</v>
      </c>
      <c r="L53" s="46">
        <f t="shared" si="38"/>
        <v>297</v>
      </c>
      <c r="M53" s="46">
        <f t="shared" si="39"/>
        <v>1039</v>
      </c>
      <c r="N53" s="46">
        <f t="shared" si="40"/>
        <v>311</v>
      </c>
      <c r="O53" s="46">
        <f t="shared" si="41"/>
        <v>1088</v>
      </c>
      <c r="P53" s="46">
        <f t="shared" si="42"/>
        <v>324</v>
      </c>
      <c r="Q53" s="46">
        <f t="shared" si="43"/>
        <v>1137</v>
      </c>
      <c r="R53" s="46">
        <f t="shared" si="44"/>
        <v>339</v>
      </c>
      <c r="S53" s="46">
        <f t="shared" si="45"/>
        <v>1186</v>
      </c>
      <c r="T53" s="46">
        <f t="shared" si="46"/>
        <v>357</v>
      </c>
      <c r="U53" s="46">
        <f t="shared" si="47"/>
        <v>1248</v>
      </c>
      <c r="V53" s="46">
        <f t="shared" si="48"/>
        <v>374</v>
      </c>
      <c r="W53" s="46">
        <f t="shared" si="49"/>
        <v>1310</v>
      </c>
      <c r="X53" s="46">
        <f t="shared" si="50"/>
        <v>392</v>
      </c>
      <c r="Y53" s="46">
        <f t="shared" si="51"/>
        <v>1372</v>
      </c>
      <c r="Z53" s="46">
        <f t="shared" si="52"/>
        <v>410</v>
      </c>
      <c r="AA53" s="46">
        <f t="shared" si="53"/>
        <v>1434</v>
      </c>
      <c r="AB53" s="46">
        <f t="shared" si="54"/>
        <v>428</v>
      </c>
      <c r="AC53" s="48">
        <f t="shared" si="55"/>
        <v>1497</v>
      </c>
    </row>
    <row r="54" spans="1:29" s="18" customFormat="1" ht="11.1" customHeight="1">
      <c r="A54" s="17">
        <v>15</v>
      </c>
      <c r="B54" s="46">
        <f t="shared" si="28"/>
        <v>252</v>
      </c>
      <c r="C54" s="46">
        <f t="shared" si="29"/>
        <v>882</v>
      </c>
      <c r="D54" s="46">
        <f t="shared" si="30"/>
        <v>264</v>
      </c>
      <c r="E54" s="46">
        <f t="shared" si="31"/>
        <v>924</v>
      </c>
      <c r="F54" s="46">
        <f t="shared" si="32"/>
        <v>276</v>
      </c>
      <c r="G54" s="46">
        <f t="shared" si="33"/>
        <v>966</v>
      </c>
      <c r="H54" s="46">
        <f t="shared" si="34"/>
        <v>288</v>
      </c>
      <c r="I54" s="46">
        <f t="shared" si="35"/>
        <v>1008</v>
      </c>
      <c r="J54" s="46">
        <f t="shared" si="36"/>
        <v>303</v>
      </c>
      <c r="K54" s="46">
        <f t="shared" si="37"/>
        <v>1060</v>
      </c>
      <c r="L54" s="46">
        <f t="shared" si="38"/>
        <v>318</v>
      </c>
      <c r="M54" s="46">
        <f t="shared" si="39"/>
        <v>1113</v>
      </c>
      <c r="N54" s="46">
        <f t="shared" si="40"/>
        <v>333</v>
      </c>
      <c r="O54" s="46">
        <f t="shared" si="41"/>
        <v>1166</v>
      </c>
      <c r="P54" s="46">
        <f t="shared" si="42"/>
        <v>348</v>
      </c>
      <c r="Q54" s="46">
        <f t="shared" si="43"/>
        <v>1218</v>
      </c>
      <c r="R54" s="46">
        <f t="shared" si="44"/>
        <v>363</v>
      </c>
      <c r="S54" s="46">
        <f t="shared" si="45"/>
        <v>1270</v>
      </c>
      <c r="T54" s="46">
        <f t="shared" si="46"/>
        <v>382</v>
      </c>
      <c r="U54" s="46">
        <f t="shared" si="47"/>
        <v>1337</v>
      </c>
      <c r="V54" s="46">
        <f t="shared" si="48"/>
        <v>401</v>
      </c>
      <c r="W54" s="46">
        <f t="shared" si="49"/>
        <v>1403</v>
      </c>
      <c r="X54" s="46">
        <f t="shared" si="50"/>
        <v>420</v>
      </c>
      <c r="Y54" s="46">
        <f t="shared" si="51"/>
        <v>1470</v>
      </c>
      <c r="Z54" s="46">
        <f t="shared" si="52"/>
        <v>439</v>
      </c>
      <c r="AA54" s="46">
        <f t="shared" si="53"/>
        <v>1537</v>
      </c>
      <c r="AB54" s="46">
        <f t="shared" si="54"/>
        <v>458</v>
      </c>
      <c r="AC54" s="48">
        <f t="shared" si="55"/>
        <v>1603</v>
      </c>
    </row>
    <row r="55" spans="1:29" s="18" customFormat="1" ht="11.1" customHeight="1">
      <c r="A55" s="17">
        <v>16</v>
      </c>
      <c r="B55" s="46">
        <f t="shared" si="28"/>
        <v>269</v>
      </c>
      <c r="C55" s="46">
        <f t="shared" si="29"/>
        <v>941</v>
      </c>
      <c r="D55" s="46">
        <f t="shared" si="30"/>
        <v>281</v>
      </c>
      <c r="E55" s="46">
        <f t="shared" si="31"/>
        <v>986</v>
      </c>
      <c r="F55" s="46">
        <f t="shared" si="32"/>
        <v>294</v>
      </c>
      <c r="G55" s="46">
        <f t="shared" si="33"/>
        <v>1030</v>
      </c>
      <c r="H55" s="46">
        <f t="shared" si="34"/>
        <v>307</v>
      </c>
      <c r="I55" s="46">
        <f t="shared" si="35"/>
        <v>1076</v>
      </c>
      <c r="J55" s="46">
        <f t="shared" si="36"/>
        <v>323</v>
      </c>
      <c r="K55" s="46">
        <f t="shared" si="37"/>
        <v>1131</v>
      </c>
      <c r="L55" s="46">
        <f t="shared" si="38"/>
        <v>339</v>
      </c>
      <c r="M55" s="46">
        <f t="shared" si="39"/>
        <v>1187</v>
      </c>
      <c r="N55" s="46">
        <f t="shared" si="40"/>
        <v>356</v>
      </c>
      <c r="O55" s="46">
        <f t="shared" si="41"/>
        <v>1243</v>
      </c>
      <c r="P55" s="46">
        <f t="shared" si="42"/>
        <v>371</v>
      </c>
      <c r="Q55" s="46">
        <f t="shared" si="43"/>
        <v>1299</v>
      </c>
      <c r="R55" s="46">
        <f t="shared" si="44"/>
        <v>387</v>
      </c>
      <c r="S55" s="46">
        <f t="shared" si="45"/>
        <v>1356</v>
      </c>
      <c r="T55" s="46">
        <f t="shared" si="46"/>
        <v>408</v>
      </c>
      <c r="U55" s="46">
        <f t="shared" si="47"/>
        <v>1427</v>
      </c>
      <c r="V55" s="46">
        <f t="shared" si="48"/>
        <v>428</v>
      </c>
      <c r="W55" s="46">
        <f t="shared" si="49"/>
        <v>1497</v>
      </c>
      <c r="X55" s="46">
        <f t="shared" si="50"/>
        <v>448</v>
      </c>
      <c r="Y55" s="46">
        <f t="shared" si="51"/>
        <v>1568</v>
      </c>
      <c r="Z55" s="46">
        <f t="shared" si="52"/>
        <v>468</v>
      </c>
      <c r="AA55" s="46">
        <f t="shared" si="53"/>
        <v>1639</v>
      </c>
      <c r="AB55" s="46">
        <f t="shared" si="54"/>
        <v>489</v>
      </c>
      <c r="AC55" s="48">
        <f t="shared" si="55"/>
        <v>1710</v>
      </c>
    </row>
    <row r="56" spans="1:29" s="18" customFormat="1" ht="11.1" customHeight="1">
      <c r="A56" s="17">
        <v>17</v>
      </c>
      <c r="B56" s="46">
        <f t="shared" si="28"/>
        <v>286</v>
      </c>
      <c r="C56" s="46">
        <f t="shared" si="29"/>
        <v>1000</v>
      </c>
      <c r="D56" s="46">
        <f t="shared" si="30"/>
        <v>299</v>
      </c>
      <c r="E56" s="46">
        <f t="shared" si="31"/>
        <v>1047</v>
      </c>
      <c r="F56" s="46">
        <f t="shared" si="32"/>
        <v>313</v>
      </c>
      <c r="G56" s="46">
        <f t="shared" si="33"/>
        <v>1094</v>
      </c>
      <c r="H56" s="46">
        <f t="shared" si="34"/>
        <v>327</v>
      </c>
      <c r="I56" s="46">
        <f t="shared" si="35"/>
        <v>1142</v>
      </c>
      <c r="J56" s="46">
        <f t="shared" si="36"/>
        <v>343</v>
      </c>
      <c r="K56" s="46">
        <f t="shared" si="37"/>
        <v>1202</v>
      </c>
      <c r="L56" s="46">
        <f t="shared" si="38"/>
        <v>360</v>
      </c>
      <c r="M56" s="46">
        <f t="shared" si="39"/>
        <v>1261</v>
      </c>
      <c r="N56" s="46">
        <f t="shared" si="40"/>
        <v>378</v>
      </c>
      <c r="O56" s="46">
        <f t="shared" si="41"/>
        <v>1321</v>
      </c>
      <c r="P56" s="46">
        <f t="shared" si="42"/>
        <v>394</v>
      </c>
      <c r="Q56" s="46">
        <f t="shared" si="43"/>
        <v>1380</v>
      </c>
      <c r="R56" s="46">
        <f t="shared" si="44"/>
        <v>411</v>
      </c>
      <c r="S56" s="46">
        <f t="shared" si="45"/>
        <v>1440</v>
      </c>
      <c r="T56" s="46">
        <f t="shared" si="46"/>
        <v>433</v>
      </c>
      <c r="U56" s="46">
        <f t="shared" si="47"/>
        <v>1516</v>
      </c>
      <c r="V56" s="46">
        <f t="shared" si="48"/>
        <v>454</v>
      </c>
      <c r="W56" s="46">
        <f t="shared" si="49"/>
        <v>1591</v>
      </c>
      <c r="X56" s="46">
        <f t="shared" si="50"/>
        <v>476</v>
      </c>
      <c r="Y56" s="46">
        <f t="shared" si="51"/>
        <v>1666</v>
      </c>
      <c r="Z56" s="46">
        <f t="shared" si="52"/>
        <v>498</v>
      </c>
      <c r="AA56" s="46">
        <f t="shared" si="53"/>
        <v>1741</v>
      </c>
      <c r="AB56" s="46">
        <f t="shared" si="54"/>
        <v>519</v>
      </c>
      <c r="AC56" s="48">
        <f t="shared" si="55"/>
        <v>1817</v>
      </c>
    </row>
    <row r="57" spans="1:29" s="18" customFormat="1" ht="11.1" customHeight="1">
      <c r="A57" s="17">
        <v>18</v>
      </c>
      <c r="B57" s="46">
        <f t="shared" si="28"/>
        <v>302</v>
      </c>
      <c r="C57" s="46">
        <f t="shared" si="29"/>
        <v>1059</v>
      </c>
      <c r="D57" s="46">
        <f t="shared" si="30"/>
        <v>317</v>
      </c>
      <c r="E57" s="46">
        <f t="shared" si="31"/>
        <v>1109</v>
      </c>
      <c r="F57" s="46">
        <f t="shared" si="32"/>
        <v>331</v>
      </c>
      <c r="G57" s="46">
        <f t="shared" si="33"/>
        <v>1159</v>
      </c>
      <c r="H57" s="46">
        <f t="shared" si="34"/>
        <v>346</v>
      </c>
      <c r="I57" s="46">
        <f t="shared" si="35"/>
        <v>1210</v>
      </c>
      <c r="J57" s="46">
        <f t="shared" si="36"/>
        <v>363</v>
      </c>
      <c r="K57" s="46">
        <f t="shared" si="37"/>
        <v>1272</v>
      </c>
      <c r="L57" s="46">
        <f t="shared" si="38"/>
        <v>381</v>
      </c>
      <c r="M57" s="46">
        <f t="shared" si="39"/>
        <v>1336</v>
      </c>
      <c r="N57" s="46">
        <f t="shared" si="40"/>
        <v>400</v>
      </c>
      <c r="O57" s="46">
        <f t="shared" si="41"/>
        <v>1399</v>
      </c>
      <c r="P57" s="46">
        <f t="shared" si="42"/>
        <v>418</v>
      </c>
      <c r="Q57" s="46">
        <f t="shared" si="43"/>
        <v>1461</v>
      </c>
      <c r="R57" s="46">
        <f t="shared" si="44"/>
        <v>436</v>
      </c>
      <c r="S57" s="46">
        <f t="shared" si="45"/>
        <v>1524</v>
      </c>
      <c r="T57" s="46">
        <f t="shared" si="46"/>
        <v>459</v>
      </c>
      <c r="U57" s="46">
        <f t="shared" si="47"/>
        <v>1604</v>
      </c>
      <c r="V57" s="46">
        <f t="shared" si="48"/>
        <v>481</v>
      </c>
      <c r="W57" s="46">
        <f t="shared" si="49"/>
        <v>1684</v>
      </c>
      <c r="X57" s="46">
        <f t="shared" si="50"/>
        <v>504</v>
      </c>
      <c r="Y57" s="46">
        <f t="shared" si="51"/>
        <v>1764</v>
      </c>
      <c r="Z57" s="46">
        <f t="shared" si="52"/>
        <v>527</v>
      </c>
      <c r="AA57" s="46">
        <f t="shared" si="53"/>
        <v>1843</v>
      </c>
      <c r="AB57" s="46">
        <f t="shared" si="54"/>
        <v>550</v>
      </c>
      <c r="AC57" s="48">
        <f t="shared" si="55"/>
        <v>1923</v>
      </c>
    </row>
    <row r="58" spans="1:29" s="18" customFormat="1" ht="11.1" customHeight="1">
      <c r="A58" s="17">
        <v>19</v>
      </c>
      <c r="B58" s="46">
        <f t="shared" si="28"/>
        <v>319</v>
      </c>
      <c r="C58" s="46">
        <f t="shared" si="29"/>
        <v>1117</v>
      </c>
      <c r="D58" s="46">
        <f t="shared" si="30"/>
        <v>334</v>
      </c>
      <c r="E58" s="46">
        <f t="shared" si="31"/>
        <v>1170</v>
      </c>
      <c r="F58" s="46">
        <f t="shared" si="32"/>
        <v>350</v>
      </c>
      <c r="G58" s="46">
        <f t="shared" si="33"/>
        <v>1223</v>
      </c>
      <c r="H58" s="46">
        <f t="shared" si="34"/>
        <v>364</v>
      </c>
      <c r="I58" s="46">
        <f t="shared" si="35"/>
        <v>1277</v>
      </c>
      <c r="J58" s="46">
        <f t="shared" si="36"/>
        <v>383</v>
      </c>
      <c r="K58" s="46">
        <f t="shared" si="37"/>
        <v>1343</v>
      </c>
      <c r="L58" s="46">
        <f t="shared" si="38"/>
        <v>403</v>
      </c>
      <c r="M58" s="46">
        <f t="shared" si="39"/>
        <v>1410</v>
      </c>
      <c r="N58" s="46">
        <f t="shared" si="40"/>
        <v>422</v>
      </c>
      <c r="O58" s="46">
        <f t="shared" si="41"/>
        <v>1477</v>
      </c>
      <c r="P58" s="46">
        <f t="shared" si="42"/>
        <v>441</v>
      </c>
      <c r="Q58" s="46">
        <f t="shared" si="43"/>
        <v>1543</v>
      </c>
      <c r="R58" s="46">
        <f t="shared" si="44"/>
        <v>460</v>
      </c>
      <c r="S58" s="46">
        <f t="shared" si="45"/>
        <v>1609</v>
      </c>
      <c r="T58" s="46">
        <f t="shared" si="46"/>
        <v>483</v>
      </c>
      <c r="U58" s="46">
        <f t="shared" si="47"/>
        <v>1693</v>
      </c>
      <c r="V58" s="46">
        <f t="shared" si="48"/>
        <v>508</v>
      </c>
      <c r="W58" s="46">
        <f t="shared" si="49"/>
        <v>1778</v>
      </c>
      <c r="X58" s="46">
        <f t="shared" si="50"/>
        <v>532</v>
      </c>
      <c r="Y58" s="46">
        <f t="shared" si="51"/>
        <v>1862</v>
      </c>
      <c r="Z58" s="46">
        <f t="shared" si="52"/>
        <v>556</v>
      </c>
      <c r="AA58" s="46">
        <f t="shared" si="53"/>
        <v>1947</v>
      </c>
      <c r="AB58" s="46">
        <f t="shared" si="54"/>
        <v>580</v>
      </c>
      <c r="AC58" s="48">
        <f t="shared" si="55"/>
        <v>2030</v>
      </c>
    </row>
    <row r="59" spans="1:29" s="18" customFormat="1" ht="11.1" customHeight="1">
      <c r="A59" s="17">
        <v>20</v>
      </c>
      <c r="B59" s="46">
        <f t="shared" si="28"/>
        <v>336</v>
      </c>
      <c r="C59" s="46">
        <f t="shared" si="29"/>
        <v>1176</v>
      </c>
      <c r="D59" s="46">
        <f t="shared" si="30"/>
        <v>352</v>
      </c>
      <c r="E59" s="46">
        <f t="shared" si="31"/>
        <v>1232</v>
      </c>
      <c r="F59" s="46">
        <f t="shared" si="32"/>
        <v>368</v>
      </c>
      <c r="G59" s="46">
        <f t="shared" si="33"/>
        <v>1288</v>
      </c>
      <c r="H59" s="46">
        <f t="shared" si="34"/>
        <v>384</v>
      </c>
      <c r="I59" s="46">
        <f t="shared" si="35"/>
        <v>1344</v>
      </c>
      <c r="J59" s="46">
        <f t="shared" si="36"/>
        <v>404</v>
      </c>
      <c r="K59" s="46">
        <f t="shared" si="37"/>
        <v>1414</v>
      </c>
      <c r="L59" s="46">
        <f t="shared" si="38"/>
        <v>424</v>
      </c>
      <c r="M59" s="46">
        <f t="shared" si="39"/>
        <v>1484</v>
      </c>
      <c r="N59" s="46">
        <f t="shared" si="40"/>
        <v>444</v>
      </c>
      <c r="O59" s="46">
        <f t="shared" si="41"/>
        <v>1554</v>
      </c>
      <c r="P59" s="46">
        <f t="shared" si="42"/>
        <v>464</v>
      </c>
      <c r="Q59" s="46">
        <f t="shared" si="43"/>
        <v>1624</v>
      </c>
      <c r="R59" s="46">
        <f t="shared" si="44"/>
        <v>484</v>
      </c>
      <c r="S59" s="46">
        <f t="shared" si="45"/>
        <v>1694</v>
      </c>
      <c r="T59" s="46">
        <f t="shared" si="46"/>
        <v>509</v>
      </c>
      <c r="U59" s="46">
        <f t="shared" si="47"/>
        <v>1782</v>
      </c>
      <c r="V59" s="46">
        <f t="shared" si="48"/>
        <v>534</v>
      </c>
      <c r="W59" s="46">
        <f t="shared" si="49"/>
        <v>1871</v>
      </c>
      <c r="X59" s="46">
        <f t="shared" si="50"/>
        <v>560</v>
      </c>
      <c r="Y59" s="46">
        <f t="shared" si="51"/>
        <v>1960</v>
      </c>
      <c r="Z59" s="46">
        <f t="shared" si="52"/>
        <v>586</v>
      </c>
      <c r="AA59" s="46">
        <f t="shared" si="53"/>
        <v>2049</v>
      </c>
      <c r="AB59" s="46">
        <f t="shared" si="54"/>
        <v>611</v>
      </c>
      <c r="AC59" s="48">
        <f t="shared" si="55"/>
        <v>2138</v>
      </c>
    </row>
    <row r="60" spans="1:29" s="18" customFormat="1" ht="11.1" customHeight="1">
      <c r="A60" s="17">
        <v>21</v>
      </c>
      <c r="B60" s="46">
        <f t="shared" si="28"/>
        <v>353</v>
      </c>
      <c r="C60" s="46">
        <f t="shared" si="29"/>
        <v>1234</v>
      </c>
      <c r="D60" s="46">
        <f t="shared" si="30"/>
        <v>370</v>
      </c>
      <c r="E60" s="46">
        <f t="shared" si="31"/>
        <v>1293</v>
      </c>
      <c r="F60" s="46">
        <f t="shared" si="32"/>
        <v>387</v>
      </c>
      <c r="G60" s="46">
        <f t="shared" si="33"/>
        <v>1352</v>
      </c>
      <c r="H60" s="46">
        <f t="shared" si="34"/>
        <v>403</v>
      </c>
      <c r="I60" s="46">
        <f t="shared" si="35"/>
        <v>1411</v>
      </c>
      <c r="J60" s="46">
        <f t="shared" si="36"/>
        <v>424</v>
      </c>
      <c r="K60" s="46">
        <f t="shared" si="37"/>
        <v>1484</v>
      </c>
      <c r="L60" s="46">
        <f t="shared" si="38"/>
        <v>446</v>
      </c>
      <c r="M60" s="46">
        <f t="shared" si="39"/>
        <v>1558</v>
      </c>
      <c r="N60" s="46">
        <f t="shared" si="40"/>
        <v>467</v>
      </c>
      <c r="O60" s="46">
        <f t="shared" si="41"/>
        <v>1632</v>
      </c>
      <c r="P60" s="46">
        <f t="shared" si="42"/>
        <v>487</v>
      </c>
      <c r="Q60" s="46">
        <f t="shared" si="43"/>
        <v>1706</v>
      </c>
      <c r="R60" s="46">
        <f t="shared" si="44"/>
        <v>508</v>
      </c>
      <c r="S60" s="46">
        <f t="shared" si="45"/>
        <v>1779</v>
      </c>
      <c r="T60" s="46">
        <f t="shared" si="46"/>
        <v>534</v>
      </c>
      <c r="U60" s="46">
        <f t="shared" si="47"/>
        <v>1872</v>
      </c>
      <c r="V60" s="46">
        <f t="shared" si="48"/>
        <v>561</v>
      </c>
      <c r="W60" s="46">
        <f t="shared" si="49"/>
        <v>1964</v>
      </c>
      <c r="X60" s="46">
        <f t="shared" si="50"/>
        <v>588</v>
      </c>
      <c r="Y60" s="46">
        <f t="shared" si="51"/>
        <v>2058</v>
      </c>
      <c r="Z60" s="46">
        <f t="shared" si="52"/>
        <v>614</v>
      </c>
      <c r="AA60" s="46">
        <f t="shared" si="53"/>
        <v>2151</v>
      </c>
      <c r="AB60" s="46">
        <f t="shared" si="54"/>
        <v>641</v>
      </c>
      <c r="AC60" s="48">
        <f t="shared" si="55"/>
        <v>2244</v>
      </c>
    </row>
    <row r="61" spans="1:29" s="18" customFormat="1" ht="11.1" customHeight="1">
      <c r="A61" s="17">
        <v>22</v>
      </c>
      <c r="B61" s="46">
        <f t="shared" si="28"/>
        <v>370</v>
      </c>
      <c r="C61" s="46">
        <f t="shared" si="29"/>
        <v>1293</v>
      </c>
      <c r="D61" s="46">
        <f t="shared" si="30"/>
        <v>387</v>
      </c>
      <c r="E61" s="46">
        <f t="shared" si="31"/>
        <v>1356</v>
      </c>
      <c r="F61" s="46">
        <f t="shared" si="32"/>
        <v>404</v>
      </c>
      <c r="G61" s="46">
        <f t="shared" si="33"/>
        <v>1417</v>
      </c>
      <c r="H61" s="46">
        <f t="shared" si="34"/>
        <v>422</v>
      </c>
      <c r="I61" s="46">
        <f t="shared" si="35"/>
        <v>1479</v>
      </c>
      <c r="J61" s="46">
        <f t="shared" si="36"/>
        <v>444</v>
      </c>
      <c r="K61" s="46">
        <f t="shared" si="37"/>
        <v>1556</v>
      </c>
      <c r="L61" s="46">
        <f t="shared" si="38"/>
        <v>467</v>
      </c>
      <c r="M61" s="46">
        <f t="shared" si="39"/>
        <v>1632</v>
      </c>
      <c r="N61" s="46">
        <f t="shared" si="40"/>
        <v>489</v>
      </c>
      <c r="O61" s="46">
        <f t="shared" si="41"/>
        <v>1709</v>
      </c>
      <c r="P61" s="46">
        <f t="shared" si="42"/>
        <v>510</v>
      </c>
      <c r="Q61" s="46">
        <f t="shared" si="43"/>
        <v>1787</v>
      </c>
      <c r="R61" s="46">
        <f t="shared" si="44"/>
        <v>532</v>
      </c>
      <c r="S61" s="46">
        <f t="shared" si="45"/>
        <v>1863</v>
      </c>
      <c r="T61" s="46">
        <f t="shared" si="46"/>
        <v>560</v>
      </c>
      <c r="U61" s="46">
        <f t="shared" si="47"/>
        <v>1961</v>
      </c>
      <c r="V61" s="46">
        <f t="shared" si="48"/>
        <v>588</v>
      </c>
      <c r="W61" s="46">
        <f t="shared" si="49"/>
        <v>2059</v>
      </c>
      <c r="X61" s="46">
        <f t="shared" si="50"/>
        <v>616</v>
      </c>
      <c r="Y61" s="46">
        <f t="shared" si="51"/>
        <v>2156</v>
      </c>
      <c r="Z61" s="46">
        <f t="shared" si="52"/>
        <v>643</v>
      </c>
      <c r="AA61" s="46">
        <f t="shared" si="53"/>
        <v>2253</v>
      </c>
      <c r="AB61" s="46">
        <f t="shared" si="54"/>
        <v>672</v>
      </c>
      <c r="AC61" s="48">
        <f t="shared" si="55"/>
        <v>2351</v>
      </c>
    </row>
    <row r="62" spans="1:29" s="18" customFormat="1" ht="11.1" customHeight="1">
      <c r="A62" s="17">
        <v>23</v>
      </c>
      <c r="B62" s="46">
        <f t="shared" si="28"/>
        <v>387</v>
      </c>
      <c r="C62" s="46">
        <f t="shared" si="29"/>
        <v>1352</v>
      </c>
      <c r="D62" s="46">
        <f t="shared" si="30"/>
        <v>404</v>
      </c>
      <c r="E62" s="46">
        <f t="shared" si="31"/>
        <v>1417</v>
      </c>
      <c r="F62" s="46">
        <f t="shared" si="32"/>
        <v>423</v>
      </c>
      <c r="G62" s="46">
        <f t="shared" si="33"/>
        <v>1481</v>
      </c>
      <c r="H62" s="46">
        <f t="shared" si="34"/>
        <v>441</v>
      </c>
      <c r="I62" s="46">
        <f t="shared" si="35"/>
        <v>1546</v>
      </c>
      <c r="J62" s="46">
        <f t="shared" si="36"/>
        <v>464</v>
      </c>
      <c r="K62" s="46">
        <f t="shared" si="37"/>
        <v>1626</v>
      </c>
      <c r="L62" s="46">
        <f t="shared" si="38"/>
        <v>488</v>
      </c>
      <c r="M62" s="46">
        <f t="shared" si="39"/>
        <v>1707</v>
      </c>
      <c r="N62" s="46">
        <f t="shared" si="40"/>
        <v>511</v>
      </c>
      <c r="O62" s="46">
        <f t="shared" si="41"/>
        <v>1787</v>
      </c>
      <c r="P62" s="46">
        <f t="shared" si="42"/>
        <v>533</v>
      </c>
      <c r="Q62" s="46">
        <f t="shared" si="43"/>
        <v>1868</v>
      </c>
      <c r="R62" s="46">
        <f t="shared" si="44"/>
        <v>557</v>
      </c>
      <c r="S62" s="46">
        <f t="shared" si="45"/>
        <v>1948</v>
      </c>
      <c r="T62" s="46">
        <f t="shared" si="46"/>
        <v>586</v>
      </c>
      <c r="U62" s="46">
        <f t="shared" si="47"/>
        <v>2050</v>
      </c>
      <c r="V62" s="46">
        <f t="shared" si="48"/>
        <v>614</v>
      </c>
      <c r="W62" s="46">
        <f t="shared" si="49"/>
        <v>2152</v>
      </c>
      <c r="X62" s="46">
        <f t="shared" si="50"/>
        <v>644</v>
      </c>
      <c r="Y62" s="46">
        <f t="shared" si="51"/>
        <v>2254</v>
      </c>
      <c r="Z62" s="46">
        <f t="shared" si="52"/>
        <v>673</v>
      </c>
      <c r="AA62" s="46">
        <f t="shared" si="53"/>
        <v>2356</v>
      </c>
      <c r="AB62" s="46">
        <f t="shared" si="54"/>
        <v>702</v>
      </c>
      <c r="AC62" s="48">
        <f t="shared" si="55"/>
        <v>2458</v>
      </c>
    </row>
    <row r="63" spans="1:29" s="18" customFormat="1" ht="11.1" customHeight="1">
      <c r="A63" s="17">
        <v>24</v>
      </c>
      <c r="B63" s="46">
        <f t="shared" si="28"/>
        <v>403</v>
      </c>
      <c r="C63" s="46">
        <f t="shared" si="29"/>
        <v>1411</v>
      </c>
      <c r="D63" s="46">
        <f t="shared" si="30"/>
        <v>422</v>
      </c>
      <c r="E63" s="46">
        <f t="shared" si="31"/>
        <v>1479</v>
      </c>
      <c r="F63" s="46">
        <f t="shared" si="32"/>
        <v>441</v>
      </c>
      <c r="G63" s="46">
        <f t="shared" si="33"/>
        <v>1546</v>
      </c>
      <c r="H63" s="46">
        <f t="shared" si="34"/>
        <v>461</v>
      </c>
      <c r="I63" s="46">
        <f t="shared" si="35"/>
        <v>1613</v>
      </c>
      <c r="J63" s="46">
        <f t="shared" si="36"/>
        <v>484</v>
      </c>
      <c r="K63" s="46">
        <f t="shared" si="37"/>
        <v>1697</v>
      </c>
      <c r="L63" s="46">
        <f t="shared" si="38"/>
        <v>509</v>
      </c>
      <c r="M63" s="46">
        <f t="shared" si="39"/>
        <v>1781</v>
      </c>
      <c r="N63" s="46">
        <f t="shared" si="40"/>
        <v>533</v>
      </c>
      <c r="O63" s="46">
        <f t="shared" si="41"/>
        <v>1864</v>
      </c>
      <c r="P63" s="46">
        <f t="shared" si="42"/>
        <v>557</v>
      </c>
      <c r="Q63" s="46">
        <f t="shared" si="43"/>
        <v>1949</v>
      </c>
      <c r="R63" s="46">
        <f t="shared" si="44"/>
        <v>581</v>
      </c>
      <c r="S63" s="46">
        <f t="shared" si="45"/>
        <v>2033</v>
      </c>
      <c r="T63" s="46">
        <f t="shared" si="46"/>
        <v>611</v>
      </c>
      <c r="U63" s="46">
        <f t="shared" si="47"/>
        <v>2139</v>
      </c>
      <c r="V63" s="46">
        <f t="shared" si="48"/>
        <v>641</v>
      </c>
      <c r="W63" s="46">
        <f t="shared" si="49"/>
        <v>2246</v>
      </c>
      <c r="X63" s="46">
        <f t="shared" si="50"/>
        <v>672</v>
      </c>
      <c r="Y63" s="46">
        <f t="shared" si="51"/>
        <v>2352</v>
      </c>
      <c r="Z63" s="46">
        <f t="shared" si="52"/>
        <v>702</v>
      </c>
      <c r="AA63" s="46">
        <f t="shared" si="53"/>
        <v>2459</v>
      </c>
      <c r="AB63" s="46">
        <f t="shared" si="54"/>
        <v>733</v>
      </c>
      <c r="AC63" s="48">
        <f t="shared" si="55"/>
        <v>2564</v>
      </c>
    </row>
    <row r="64" spans="1:29" s="18" customFormat="1" ht="11.1" customHeight="1">
      <c r="A64" s="17">
        <v>25</v>
      </c>
      <c r="B64" s="46">
        <f t="shared" si="28"/>
        <v>420</v>
      </c>
      <c r="C64" s="46">
        <f t="shared" si="29"/>
        <v>1470</v>
      </c>
      <c r="D64" s="46">
        <f t="shared" si="30"/>
        <v>440</v>
      </c>
      <c r="E64" s="46">
        <f t="shared" si="31"/>
        <v>1540</v>
      </c>
      <c r="F64" s="46">
        <f t="shared" si="32"/>
        <v>460</v>
      </c>
      <c r="G64" s="46">
        <f t="shared" si="33"/>
        <v>1610</v>
      </c>
      <c r="H64" s="46">
        <f t="shared" si="34"/>
        <v>480</v>
      </c>
      <c r="I64" s="46">
        <f t="shared" si="35"/>
        <v>1680</v>
      </c>
      <c r="J64" s="46">
        <f t="shared" si="36"/>
        <v>506</v>
      </c>
      <c r="K64" s="46">
        <f t="shared" si="37"/>
        <v>1768</v>
      </c>
      <c r="L64" s="46">
        <f t="shared" si="38"/>
        <v>530</v>
      </c>
      <c r="M64" s="46">
        <f t="shared" si="39"/>
        <v>1856</v>
      </c>
      <c r="N64" s="46">
        <f t="shared" si="40"/>
        <v>556</v>
      </c>
      <c r="O64" s="46">
        <f t="shared" si="41"/>
        <v>1942</v>
      </c>
      <c r="P64" s="46">
        <f t="shared" si="42"/>
        <v>580</v>
      </c>
      <c r="Q64" s="46">
        <f t="shared" si="43"/>
        <v>2030</v>
      </c>
      <c r="R64" s="46">
        <f t="shared" si="44"/>
        <v>606</v>
      </c>
      <c r="S64" s="46">
        <f t="shared" si="45"/>
        <v>2118</v>
      </c>
      <c r="T64" s="46">
        <f t="shared" si="46"/>
        <v>637</v>
      </c>
      <c r="U64" s="46">
        <f t="shared" si="47"/>
        <v>2229</v>
      </c>
      <c r="V64" s="46">
        <f t="shared" si="48"/>
        <v>669</v>
      </c>
      <c r="W64" s="46">
        <f t="shared" si="49"/>
        <v>2339</v>
      </c>
      <c r="X64" s="46">
        <f t="shared" si="50"/>
        <v>700</v>
      </c>
      <c r="Y64" s="46">
        <f t="shared" si="51"/>
        <v>2450</v>
      </c>
      <c r="Z64" s="46">
        <f t="shared" si="52"/>
        <v>732</v>
      </c>
      <c r="AA64" s="46">
        <f t="shared" si="53"/>
        <v>2561</v>
      </c>
      <c r="AB64" s="46">
        <f t="shared" si="54"/>
        <v>763</v>
      </c>
      <c r="AC64" s="48">
        <f t="shared" si="55"/>
        <v>2672</v>
      </c>
    </row>
    <row r="65" spans="1:29" s="18" customFormat="1" ht="11.1" customHeight="1">
      <c r="A65" s="17">
        <v>26</v>
      </c>
      <c r="B65" s="46">
        <f t="shared" si="28"/>
        <v>437</v>
      </c>
      <c r="C65" s="46">
        <f t="shared" si="29"/>
        <v>1529</v>
      </c>
      <c r="D65" s="46">
        <f t="shared" si="30"/>
        <v>458</v>
      </c>
      <c r="E65" s="46">
        <f t="shared" si="31"/>
        <v>1601</v>
      </c>
      <c r="F65" s="46">
        <f t="shared" si="32"/>
        <v>479</v>
      </c>
      <c r="G65" s="46">
        <f t="shared" si="33"/>
        <v>1674</v>
      </c>
      <c r="H65" s="46">
        <f t="shared" si="34"/>
        <v>499</v>
      </c>
      <c r="I65" s="46">
        <f t="shared" si="35"/>
        <v>1747</v>
      </c>
      <c r="J65" s="46">
        <f t="shared" si="36"/>
        <v>526</v>
      </c>
      <c r="K65" s="46">
        <f t="shared" si="37"/>
        <v>1838</v>
      </c>
      <c r="L65" s="46">
        <f t="shared" si="38"/>
        <v>551</v>
      </c>
      <c r="M65" s="46">
        <f t="shared" si="39"/>
        <v>1929</v>
      </c>
      <c r="N65" s="46">
        <f t="shared" si="40"/>
        <v>577</v>
      </c>
      <c r="O65" s="46">
        <f t="shared" si="41"/>
        <v>2020</v>
      </c>
      <c r="P65" s="46">
        <f t="shared" si="42"/>
        <v>603</v>
      </c>
      <c r="Q65" s="46">
        <f t="shared" si="43"/>
        <v>2111</v>
      </c>
      <c r="R65" s="46">
        <f t="shared" si="44"/>
        <v>629</v>
      </c>
      <c r="S65" s="46">
        <f t="shared" si="45"/>
        <v>2202</v>
      </c>
      <c r="T65" s="46">
        <f t="shared" si="46"/>
        <v>662</v>
      </c>
      <c r="U65" s="46">
        <f t="shared" si="47"/>
        <v>2318</v>
      </c>
      <c r="V65" s="46">
        <f t="shared" si="48"/>
        <v>696</v>
      </c>
      <c r="W65" s="46">
        <f t="shared" si="49"/>
        <v>2432</v>
      </c>
      <c r="X65" s="46">
        <f t="shared" si="50"/>
        <v>728</v>
      </c>
      <c r="Y65" s="46">
        <f t="shared" si="51"/>
        <v>2548</v>
      </c>
      <c r="Z65" s="46">
        <f t="shared" si="52"/>
        <v>761</v>
      </c>
      <c r="AA65" s="46">
        <f t="shared" si="53"/>
        <v>2663</v>
      </c>
      <c r="AB65" s="46">
        <f t="shared" si="54"/>
        <v>793</v>
      </c>
      <c r="AC65" s="48">
        <f t="shared" si="55"/>
        <v>2779</v>
      </c>
    </row>
    <row r="66" spans="1:29" s="18" customFormat="1" ht="11.1" customHeight="1">
      <c r="A66" s="17">
        <v>27</v>
      </c>
      <c r="B66" s="46">
        <f t="shared" si="28"/>
        <v>453</v>
      </c>
      <c r="C66" s="46">
        <f t="shared" si="29"/>
        <v>1588</v>
      </c>
      <c r="D66" s="46">
        <f t="shared" si="30"/>
        <v>476</v>
      </c>
      <c r="E66" s="46">
        <f t="shared" si="31"/>
        <v>1663</v>
      </c>
      <c r="F66" s="46">
        <f t="shared" si="32"/>
        <v>497</v>
      </c>
      <c r="G66" s="46">
        <f t="shared" si="33"/>
        <v>1739</v>
      </c>
      <c r="H66" s="46">
        <f t="shared" si="34"/>
        <v>519</v>
      </c>
      <c r="I66" s="46">
        <f t="shared" si="35"/>
        <v>1814</v>
      </c>
      <c r="J66" s="46">
        <f t="shared" si="36"/>
        <v>546</v>
      </c>
      <c r="K66" s="46">
        <f t="shared" si="37"/>
        <v>1909</v>
      </c>
      <c r="L66" s="46">
        <f t="shared" si="38"/>
        <v>572</v>
      </c>
      <c r="M66" s="46">
        <f t="shared" si="39"/>
        <v>2003</v>
      </c>
      <c r="N66" s="46">
        <f t="shared" si="40"/>
        <v>599</v>
      </c>
      <c r="O66" s="46">
        <f t="shared" si="41"/>
        <v>2098</v>
      </c>
      <c r="P66" s="46">
        <f t="shared" si="42"/>
        <v>627</v>
      </c>
      <c r="Q66" s="46">
        <f t="shared" si="43"/>
        <v>2192</v>
      </c>
      <c r="R66" s="46">
        <f t="shared" si="44"/>
        <v>653</v>
      </c>
      <c r="S66" s="46">
        <f t="shared" si="45"/>
        <v>2287</v>
      </c>
      <c r="T66" s="46">
        <f t="shared" si="46"/>
        <v>688</v>
      </c>
      <c r="U66" s="46">
        <f t="shared" si="47"/>
        <v>2407</v>
      </c>
      <c r="V66" s="46">
        <f t="shared" si="48"/>
        <v>722</v>
      </c>
      <c r="W66" s="46">
        <f t="shared" si="49"/>
        <v>2527</v>
      </c>
      <c r="X66" s="46">
        <f t="shared" si="50"/>
        <v>756</v>
      </c>
      <c r="Y66" s="46">
        <f t="shared" si="51"/>
        <v>2646</v>
      </c>
      <c r="Z66" s="46">
        <f t="shared" si="52"/>
        <v>790</v>
      </c>
      <c r="AA66" s="46">
        <f t="shared" si="53"/>
        <v>2766</v>
      </c>
      <c r="AB66" s="46">
        <f t="shared" si="54"/>
        <v>824</v>
      </c>
      <c r="AC66" s="48">
        <f t="shared" si="55"/>
        <v>2886</v>
      </c>
    </row>
    <row r="67" spans="1:29" s="18" customFormat="1" ht="11.1" customHeight="1">
      <c r="A67" s="17">
        <v>28</v>
      </c>
      <c r="B67" s="46">
        <f t="shared" si="28"/>
        <v>470</v>
      </c>
      <c r="C67" s="46">
        <f t="shared" si="29"/>
        <v>1647</v>
      </c>
      <c r="D67" s="46">
        <f t="shared" si="30"/>
        <v>493</v>
      </c>
      <c r="E67" s="46">
        <f t="shared" si="31"/>
        <v>1724</v>
      </c>
      <c r="F67" s="46">
        <f t="shared" si="32"/>
        <v>516</v>
      </c>
      <c r="G67" s="46">
        <f t="shared" si="33"/>
        <v>1803</v>
      </c>
      <c r="H67" s="46">
        <f t="shared" si="34"/>
        <v>538</v>
      </c>
      <c r="I67" s="46">
        <f t="shared" si="35"/>
        <v>1881</v>
      </c>
      <c r="J67" s="46">
        <f t="shared" si="36"/>
        <v>566</v>
      </c>
      <c r="K67" s="46">
        <f t="shared" si="37"/>
        <v>1980</v>
      </c>
      <c r="L67" s="46">
        <f t="shared" si="38"/>
        <v>593</v>
      </c>
      <c r="M67" s="46">
        <f t="shared" si="39"/>
        <v>2078</v>
      </c>
      <c r="N67" s="46">
        <f t="shared" si="40"/>
        <v>621</v>
      </c>
      <c r="O67" s="46">
        <f t="shared" si="41"/>
        <v>2176</v>
      </c>
      <c r="P67" s="46">
        <f t="shared" si="42"/>
        <v>650</v>
      </c>
      <c r="Q67" s="46">
        <f t="shared" si="43"/>
        <v>2273</v>
      </c>
      <c r="R67" s="46">
        <f t="shared" si="44"/>
        <v>678</v>
      </c>
      <c r="S67" s="46">
        <f t="shared" si="45"/>
        <v>2371</v>
      </c>
      <c r="T67" s="46">
        <f t="shared" si="46"/>
        <v>713</v>
      </c>
      <c r="U67" s="46">
        <f t="shared" si="47"/>
        <v>2496</v>
      </c>
      <c r="V67" s="46">
        <f t="shared" si="48"/>
        <v>749</v>
      </c>
      <c r="W67" s="46">
        <f t="shared" si="49"/>
        <v>2620</v>
      </c>
      <c r="X67" s="46">
        <f t="shared" si="50"/>
        <v>784</v>
      </c>
      <c r="Y67" s="46">
        <f t="shared" si="51"/>
        <v>2744</v>
      </c>
      <c r="Z67" s="46">
        <f t="shared" si="52"/>
        <v>820</v>
      </c>
      <c r="AA67" s="46">
        <f t="shared" si="53"/>
        <v>2868</v>
      </c>
      <c r="AB67" s="46">
        <f t="shared" si="54"/>
        <v>854</v>
      </c>
      <c r="AC67" s="48">
        <f t="shared" si="55"/>
        <v>2992</v>
      </c>
    </row>
    <row r="68" spans="1:29" s="18" customFormat="1" ht="11.1" customHeight="1">
      <c r="A68" s="17">
        <v>29</v>
      </c>
      <c r="B68" s="46">
        <f t="shared" si="28"/>
        <v>487</v>
      </c>
      <c r="C68" s="46">
        <f t="shared" si="29"/>
        <v>1706</v>
      </c>
      <c r="D68" s="46">
        <f t="shared" si="30"/>
        <v>510</v>
      </c>
      <c r="E68" s="46">
        <f t="shared" si="31"/>
        <v>1787</v>
      </c>
      <c r="F68" s="46">
        <f t="shared" si="32"/>
        <v>533</v>
      </c>
      <c r="G68" s="46">
        <f t="shared" si="33"/>
        <v>1868</v>
      </c>
      <c r="H68" s="46">
        <f t="shared" si="34"/>
        <v>557</v>
      </c>
      <c r="I68" s="46">
        <f t="shared" si="35"/>
        <v>1949</v>
      </c>
      <c r="J68" s="46">
        <f t="shared" si="36"/>
        <v>586</v>
      </c>
      <c r="K68" s="46">
        <f t="shared" si="37"/>
        <v>2050</v>
      </c>
      <c r="L68" s="46">
        <f t="shared" si="38"/>
        <v>614</v>
      </c>
      <c r="M68" s="46">
        <f t="shared" si="39"/>
        <v>2152</v>
      </c>
      <c r="N68" s="46">
        <f t="shared" si="40"/>
        <v>643</v>
      </c>
      <c r="O68" s="46">
        <f t="shared" si="41"/>
        <v>2253</v>
      </c>
      <c r="P68" s="46">
        <f t="shared" si="42"/>
        <v>673</v>
      </c>
      <c r="Q68" s="46">
        <f t="shared" si="43"/>
        <v>2354</v>
      </c>
      <c r="R68" s="46">
        <f t="shared" si="44"/>
        <v>702</v>
      </c>
      <c r="S68" s="46">
        <f t="shared" si="45"/>
        <v>2457</v>
      </c>
      <c r="T68" s="46">
        <f t="shared" si="46"/>
        <v>739</v>
      </c>
      <c r="U68" s="46">
        <f t="shared" si="47"/>
        <v>2584</v>
      </c>
      <c r="V68" s="46">
        <f t="shared" si="48"/>
        <v>776</v>
      </c>
      <c r="W68" s="46">
        <f t="shared" si="49"/>
        <v>2713</v>
      </c>
      <c r="X68" s="46">
        <f t="shared" si="50"/>
        <v>812</v>
      </c>
      <c r="Y68" s="46">
        <f t="shared" si="51"/>
        <v>2842</v>
      </c>
      <c r="Z68" s="46">
        <f t="shared" si="52"/>
        <v>849</v>
      </c>
      <c r="AA68" s="46">
        <f t="shared" si="53"/>
        <v>2971</v>
      </c>
      <c r="AB68" s="46">
        <f t="shared" si="54"/>
        <v>886</v>
      </c>
      <c r="AC68" s="48">
        <f t="shared" si="55"/>
        <v>3099</v>
      </c>
    </row>
    <row r="69" spans="1:29" s="18" customFormat="1" ht="11.1" customHeight="1" thickBot="1">
      <c r="A69" s="19">
        <v>30</v>
      </c>
      <c r="B69" s="46">
        <f t="shared" si="28"/>
        <v>504</v>
      </c>
      <c r="C69" s="46">
        <f t="shared" si="29"/>
        <v>1764</v>
      </c>
      <c r="D69" s="46">
        <f t="shared" si="30"/>
        <v>528</v>
      </c>
      <c r="E69" s="46">
        <f t="shared" si="31"/>
        <v>1848</v>
      </c>
      <c r="F69" s="46">
        <f t="shared" si="32"/>
        <v>552</v>
      </c>
      <c r="G69" s="46">
        <f t="shared" si="33"/>
        <v>1932</v>
      </c>
      <c r="H69" s="46">
        <f t="shared" si="34"/>
        <v>576</v>
      </c>
      <c r="I69" s="46">
        <f t="shared" si="35"/>
        <v>2016</v>
      </c>
      <c r="J69" s="46">
        <f t="shared" si="36"/>
        <v>606</v>
      </c>
      <c r="K69" s="46">
        <f t="shared" si="37"/>
        <v>2121</v>
      </c>
      <c r="L69" s="46">
        <f t="shared" si="38"/>
        <v>636</v>
      </c>
      <c r="M69" s="46">
        <f t="shared" si="39"/>
        <v>2226</v>
      </c>
      <c r="N69" s="46">
        <f t="shared" si="40"/>
        <v>666</v>
      </c>
      <c r="O69" s="46">
        <f t="shared" si="41"/>
        <v>2331</v>
      </c>
      <c r="P69" s="46">
        <f t="shared" si="42"/>
        <v>696</v>
      </c>
      <c r="Q69" s="46">
        <f t="shared" si="43"/>
        <v>2436</v>
      </c>
      <c r="R69" s="46">
        <f t="shared" si="44"/>
        <v>726</v>
      </c>
      <c r="S69" s="46">
        <f t="shared" si="45"/>
        <v>2541</v>
      </c>
      <c r="T69" s="46">
        <f t="shared" si="46"/>
        <v>764</v>
      </c>
      <c r="U69" s="46">
        <f t="shared" si="47"/>
        <v>2674</v>
      </c>
      <c r="V69" s="46">
        <f t="shared" si="48"/>
        <v>802</v>
      </c>
      <c r="W69" s="46">
        <f t="shared" si="49"/>
        <v>2807</v>
      </c>
      <c r="X69" s="46">
        <f t="shared" si="50"/>
        <v>840</v>
      </c>
      <c r="Y69" s="46">
        <f t="shared" si="51"/>
        <v>2940</v>
      </c>
      <c r="Z69" s="50">
        <f t="shared" si="52"/>
        <v>878</v>
      </c>
      <c r="AA69" s="50">
        <f t="shared" si="53"/>
        <v>3073</v>
      </c>
      <c r="AB69" s="46">
        <f t="shared" si="54"/>
        <v>916</v>
      </c>
      <c r="AC69" s="48">
        <f t="shared" si="55"/>
        <v>3206</v>
      </c>
    </row>
    <row r="70" spans="1:29" ht="12" customHeight="1">
      <c r="A70" s="144" t="s">
        <v>85</v>
      </c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</row>
    <row r="71" spans="1:29" ht="12" customHeight="1">
      <c r="A71" s="132" t="s">
        <v>86</v>
      </c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56"/>
      <c r="AC71" s="56"/>
    </row>
    <row r="72" spans="1:29" s="54" customFormat="1" ht="12" customHeight="1">
      <c r="A72" s="133" t="s">
        <v>172</v>
      </c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</row>
    <row r="73" spans="1:29" ht="12" customHeight="1">
      <c r="A73" s="134" t="s">
        <v>87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</row>
    <row r="74" spans="1:29" ht="12" customHeight="1">
      <c r="A74" s="135" t="s">
        <v>43</v>
      </c>
      <c r="B74" s="135"/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55"/>
      <c r="X74" s="55"/>
      <c r="Y74" s="55"/>
      <c r="Z74" s="55"/>
      <c r="AA74" s="168" t="s">
        <v>173</v>
      </c>
      <c r="AB74" s="168"/>
      <c r="AC74" s="168"/>
    </row>
  </sheetData>
  <mergeCells count="61">
    <mergeCell ref="A1:Z1"/>
    <mergeCell ref="A2:AC2"/>
    <mergeCell ref="A3:A5"/>
    <mergeCell ref="B3:E3"/>
    <mergeCell ref="F3:Q3"/>
    <mergeCell ref="R3:S3"/>
    <mergeCell ref="T3:U3"/>
    <mergeCell ref="V3:W3"/>
    <mergeCell ref="X3:Y3"/>
    <mergeCell ref="Z3:AA3"/>
    <mergeCell ref="A36:AA36"/>
    <mergeCell ref="AB3:AC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AB38:AC38"/>
    <mergeCell ref="A70:AC70"/>
    <mergeCell ref="X37:Y37"/>
    <mergeCell ref="Z37:AA37"/>
    <mergeCell ref="AB37:AC37"/>
    <mergeCell ref="B38:C38"/>
    <mergeCell ref="D38:E38"/>
    <mergeCell ref="F38:G38"/>
    <mergeCell ref="H38:I38"/>
    <mergeCell ref="J38:K38"/>
    <mergeCell ref="L38:M38"/>
    <mergeCell ref="N38:O38"/>
    <mergeCell ref="L37:M37"/>
    <mergeCell ref="N37:O37"/>
    <mergeCell ref="P37:Q37"/>
    <mergeCell ref="R37:S37"/>
    <mergeCell ref="Z38:AA38"/>
    <mergeCell ref="A37:A39"/>
    <mergeCell ref="B37:C37"/>
    <mergeCell ref="D37:E37"/>
    <mergeCell ref="F37:G37"/>
    <mergeCell ref="H37:I37"/>
    <mergeCell ref="J37:K37"/>
    <mergeCell ref="T37:U37"/>
    <mergeCell ref="V37:W37"/>
    <mergeCell ref="P38:Q38"/>
    <mergeCell ref="R38:S38"/>
    <mergeCell ref="T38:U38"/>
    <mergeCell ref="V38:W38"/>
    <mergeCell ref="X38:Y38"/>
    <mergeCell ref="A71:AA71"/>
    <mergeCell ref="A72:AC72"/>
    <mergeCell ref="A73:AC73"/>
    <mergeCell ref="A74:V74"/>
    <mergeCell ref="AA74:AC74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79998168889431442"/>
  </sheetPr>
  <dimension ref="A1:AE72"/>
  <sheetViews>
    <sheetView topLeftCell="A22" workbookViewId="0">
      <selection sqref="A1:XFD1048576"/>
    </sheetView>
  </sheetViews>
  <sheetFormatPr defaultRowHeight="16.5"/>
  <cols>
    <col min="1" max="1" width="8.875" style="173" customWidth="1"/>
    <col min="2" max="2" width="6" style="173" customWidth="1"/>
    <col min="3" max="3" width="6.75" style="173" customWidth="1"/>
    <col min="4" max="29" width="6" style="173" customWidth="1"/>
    <col min="30" max="30" width="3.25" style="173" customWidth="1"/>
    <col min="31" max="31" width="10.5" style="173" customWidth="1"/>
    <col min="32" max="256" width="9" style="173"/>
    <col min="257" max="257" width="8.875" style="173" customWidth="1"/>
    <col min="258" max="258" width="6" style="173" customWidth="1"/>
    <col min="259" max="259" width="6.75" style="173" customWidth="1"/>
    <col min="260" max="285" width="6" style="173" customWidth="1"/>
    <col min="286" max="286" width="3.25" style="173" customWidth="1"/>
    <col min="287" max="287" width="10.5" style="173" customWidth="1"/>
    <col min="288" max="512" width="9" style="173"/>
    <col min="513" max="513" width="8.875" style="173" customWidth="1"/>
    <col min="514" max="514" width="6" style="173" customWidth="1"/>
    <col min="515" max="515" width="6.75" style="173" customWidth="1"/>
    <col min="516" max="541" width="6" style="173" customWidth="1"/>
    <col min="542" max="542" width="3.25" style="173" customWidth="1"/>
    <col min="543" max="543" width="10.5" style="173" customWidth="1"/>
    <col min="544" max="768" width="9" style="173"/>
    <col min="769" max="769" width="8.875" style="173" customWidth="1"/>
    <col min="770" max="770" width="6" style="173" customWidth="1"/>
    <col min="771" max="771" width="6.75" style="173" customWidth="1"/>
    <col min="772" max="797" width="6" style="173" customWidth="1"/>
    <col min="798" max="798" width="3.25" style="173" customWidth="1"/>
    <col min="799" max="799" width="10.5" style="173" customWidth="1"/>
    <col min="800" max="1024" width="9" style="173"/>
    <col min="1025" max="1025" width="8.875" style="173" customWidth="1"/>
    <col min="1026" max="1026" width="6" style="173" customWidth="1"/>
    <col min="1027" max="1027" width="6.75" style="173" customWidth="1"/>
    <col min="1028" max="1053" width="6" style="173" customWidth="1"/>
    <col min="1054" max="1054" width="3.25" style="173" customWidth="1"/>
    <col min="1055" max="1055" width="10.5" style="173" customWidth="1"/>
    <col min="1056" max="1280" width="9" style="173"/>
    <col min="1281" max="1281" width="8.875" style="173" customWidth="1"/>
    <col min="1282" max="1282" width="6" style="173" customWidth="1"/>
    <col min="1283" max="1283" width="6.75" style="173" customWidth="1"/>
    <col min="1284" max="1309" width="6" style="173" customWidth="1"/>
    <col min="1310" max="1310" width="3.25" style="173" customWidth="1"/>
    <col min="1311" max="1311" width="10.5" style="173" customWidth="1"/>
    <col min="1312" max="1536" width="9" style="173"/>
    <col min="1537" max="1537" width="8.875" style="173" customWidth="1"/>
    <col min="1538" max="1538" width="6" style="173" customWidth="1"/>
    <col min="1539" max="1539" width="6.75" style="173" customWidth="1"/>
    <col min="1540" max="1565" width="6" style="173" customWidth="1"/>
    <col min="1566" max="1566" width="3.25" style="173" customWidth="1"/>
    <col min="1567" max="1567" width="10.5" style="173" customWidth="1"/>
    <col min="1568" max="1792" width="9" style="173"/>
    <col min="1793" max="1793" width="8.875" style="173" customWidth="1"/>
    <col min="1794" max="1794" width="6" style="173" customWidth="1"/>
    <col min="1795" max="1795" width="6.75" style="173" customWidth="1"/>
    <col min="1796" max="1821" width="6" style="173" customWidth="1"/>
    <col min="1822" max="1822" width="3.25" style="173" customWidth="1"/>
    <col min="1823" max="1823" width="10.5" style="173" customWidth="1"/>
    <col min="1824" max="2048" width="9" style="173"/>
    <col min="2049" max="2049" width="8.875" style="173" customWidth="1"/>
    <col min="2050" max="2050" width="6" style="173" customWidth="1"/>
    <col min="2051" max="2051" width="6.75" style="173" customWidth="1"/>
    <col min="2052" max="2077" width="6" style="173" customWidth="1"/>
    <col min="2078" max="2078" width="3.25" style="173" customWidth="1"/>
    <col min="2079" max="2079" width="10.5" style="173" customWidth="1"/>
    <col min="2080" max="2304" width="9" style="173"/>
    <col min="2305" max="2305" width="8.875" style="173" customWidth="1"/>
    <col min="2306" max="2306" width="6" style="173" customWidth="1"/>
    <col min="2307" max="2307" width="6.75" style="173" customWidth="1"/>
    <col min="2308" max="2333" width="6" style="173" customWidth="1"/>
    <col min="2334" max="2334" width="3.25" style="173" customWidth="1"/>
    <col min="2335" max="2335" width="10.5" style="173" customWidth="1"/>
    <col min="2336" max="2560" width="9" style="173"/>
    <col min="2561" max="2561" width="8.875" style="173" customWidth="1"/>
    <col min="2562" max="2562" width="6" style="173" customWidth="1"/>
    <col min="2563" max="2563" width="6.75" style="173" customWidth="1"/>
    <col min="2564" max="2589" width="6" style="173" customWidth="1"/>
    <col min="2590" max="2590" width="3.25" style="173" customWidth="1"/>
    <col min="2591" max="2591" width="10.5" style="173" customWidth="1"/>
    <col min="2592" max="2816" width="9" style="173"/>
    <col min="2817" max="2817" width="8.875" style="173" customWidth="1"/>
    <col min="2818" max="2818" width="6" style="173" customWidth="1"/>
    <col min="2819" max="2819" width="6.75" style="173" customWidth="1"/>
    <col min="2820" max="2845" width="6" style="173" customWidth="1"/>
    <col min="2846" max="2846" width="3.25" style="173" customWidth="1"/>
    <col min="2847" max="2847" width="10.5" style="173" customWidth="1"/>
    <col min="2848" max="3072" width="9" style="173"/>
    <col min="3073" max="3073" width="8.875" style="173" customWidth="1"/>
    <col min="3074" max="3074" width="6" style="173" customWidth="1"/>
    <col min="3075" max="3075" width="6.75" style="173" customWidth="1"/>
    <col min="3076" max="3101" width="6" style="173" customWidth="1"/>
    <col min="3102" max="3102" width="3.25" style="173" customWidth="1"/>
    <col min="3103" max="3103" width="10.5" style="173" customWidth="1"/>
    <col min="3104" max="3328" width="9" style="173"/>
    <col min="3329" max="3329" width="8.875" style="173" customWidth="1"/>
    <col min="3330" max="3330" width="6" style="173" customWidth="1"/>
    <col min="3331" max="3331" width="6.75" style="173" customWidth="1"/>
    <col min="3332" max="3357" width="6" style="173" customWidth="1"/>
    <col min="3358" max="3358" width="3.25" style="173" customWidth="1"/>
    <col min="3359" max="3359" width="10.5" style="173" customWidth="1"/>
    <col min="3360" max="3584" width="9" style="173"/>
    <col min="3585" max="3585" width="8.875" style="173" customWidth="1"/>
    <col min="3586" max="3586" width="6" style="173" customWidth="1"/>
    <col min="3587" max="3587" width="6.75" style="173" customWidth="1"/>
    <col min="3588" max="3613" width="6" style="173" customWidth="1"/>
    <col min="3614" max="3614" width="3.25" style="173" customWidth="1"/>
    <col min="3615" max="3615" width="10.5" style="173" customWidth="1"/>
    <col min="3616" max="3840" width="9" style="173"/>
    <col min="3841" max="3841" width="8.875" style="173" customWidth="1"/>
    <col min="3842" max="3842" width="6" style="173" customWidth="1"/>
    <col min="3843" max="3843" width="6.75" style="173" customWidth="1"/>
    <col min="3844" max="3869" width="6" style="173" customWidth="1"/>
    <col min="3870" max="3870" width="3.25" style="173" customWidth="1"/>
    <col min="3871" max="3871" width="10.5" style="173" customWidth="1"/>
    <col min="3872" max="4096" width="9" style="173"/>
    <col min="4097" max="4097" width="8.875" style="173" customWidth="1"/>
    <col min="4098" max="4098" width="6" style="173" customWidth="1"/>
    <col min="4099" max="4099" width="6.75" style="173" customWidth="1"/>
    <col min="4100" max="4125" width="6" style="173" customWidth="1"/>
    <col min="4126" max="4126" width="3.25" style="173" customWidth="1"/>
    <col min="4127" max="4127" width="10.5" style="173" customWidth="1"/>
    <col min="4128" max="4352" width="9" style="173"/>
    <col min="4353" max="4353" width="8.875" style="173" customWidth="1"/>
    <col min="4354" max="4354" width="6" style="173" customWidth="1"/>
    <col min="4355" max="4355" width="6.75" style="173" customWidth="1"/>
    <col min="4356" max="4381" width="6" style="173" customWidth="1"/>
    <col min="4382" max="4382" width="3.25" style="173" customWidth="1"/>
    <col min="4383" max="4383" width="10.5" style="173" customWidth="1"/>
    <col min="4384" max="4608" width="9" style="173"/>
    <col min="4609" max="4609" width="8.875" style="173" customWidth="1"/>
    <col min="4610" max="4610" width="6" style="173" customWidth="1"/>
    <col min="4611" max="4611" width="6.75" style="173" customWidth="1"/>
    <col min="4612" max="4637" width="6" style="173" customWidth="1"/>
    <col min="4638" max="4638" width="3.25" style="173" customWidth="1"/>
    <col min="4639" max="4639" width="10.5" style="173" customWidth="1"/>
    <col min="4640" max="4864" width="9" style="173"/>
    <col min="4865" max="4865" width="8.875" style="173" customWidth="1"/>
    <col min="4866" max="4866" width="6" style="173" customWidth="1"/>
    <col min="4867" max="4867" width="6.75" style="173" customWidth="1"/>
    <col min="4868" max="4893" width="6" style="173" customWidth="1"/>
    <col min="4894" max="4894" width="3.25" style="173" customWidth="1"/>
    <col min="4895" max="4895" width="10.5" style="173" customWidth="1"/>
    <col min="4896" max="5120" width="9" style="173"/>
    <col min="5121" max="5121" width="8.875" style="173" customWidth="1"/>
    <col min="5122" max="5122" width="6" style="173" customWidth="1"/>
    <col min="5123" max="5123" width="6.75" style="173" customWidth="1"/>
    <col min="5124" max="5149" width="6" style="173" customWidth="1"/>
    <col min="5150" max="5150" width="3.25" style="173" customWidth="1"/>
    <col min="5151" max="5151" width="10.5" style="173" customWidth="1"/>
    <col min="5152" max="5376" width="9" style="173"/>
    <col min="5377" max="5377" width="8.875" style="173" customWidth="1"/>
    <col min="5378" max="5378" width="6" style="173" customWidth="1"/>
    <col min="5379" max="5379" width="6.75" style="173" customWidth="1"/>
    <col min="5380" max="5405" width="6" style="173" customWidth="1"/>
    <col min="5406" max="5406" width="3.25" style="173" customWidth="1"/>
    <col min="5407" max="5407" width="10.5" style="173" customWidth="1"/>
    <col min="5408" max="5632" width="9" style="173"/>
    <col min="5633" max="5633" width="8.875" style="173" customWidth="1"/>
    <col min="5634" max="5634" width="6" style="173" customWidth="1"/>
    <col min="5635" max="5635" width="6.75" style="173" customWidth="1"/>
    <col min="5636" max="5661" width="6" style="173" customWidth="1"/>
    <col min="5662" max="5662" width="3.25" style="173" customWidth="1"/>
    <col min="5663" max="5663" width="10.5" style="173" customWidth="1"/>
    <col min="5664" max="5888" width="9" style="173"/>
    <col min="5889" max="5889" width="8.875" style="173" customWidth="1"/>
    <col min="5890" max="5890" width="6" style="173" customWidth="1"/>
    <col min="5891" max="5891" width="6.75" style="173" customWidth="1"/>
    <col min="5892" max="5917" width="6" style="173" customWidth="1"/>
    <col min="5918" max="5918" width="3.25" style="173" customWidth="1"/>
    <col min="5919" max="5919" width="10.5" style="173" customWidth="1"/>
    <col min="5920" max="6144" width="9" style="173"/>
    <col min="6145" max="6145" width="8.875" style="173" customWidth="1"/>
    <col min="6146" max="6146" width="6" style="173" customWidth="1"/>
    <col min="6147" max="6147" width="6.75" style="173" customWidth="1"/>
    <col min="6148" max="6173" width="6" style="173" customWidth="1"/>
    <col min="6174" max="6174" width="3.25" style="173" customWidth="1"/>
    <col min="6175" max="6175" width="10.5" style="173" customWidth="1"/>
    <col min="6176" max="6400" width="9" style="173"/>
    <col min="6401" max="6401" width="8.875" style="173" customWidth="1"/>
    <col min="6402" max="6402" width="6" style="173" customWidth="1"/>
    <col min="6403" max="6403" width="6.75" style="173" customWidth="1"/>
    <col min="6404" max="6429" width="6" style="173" customWidth="1"/>
    <col min="6430" max="6430" width="3.25" style="173" customWidth="1"/>
    <col min="6431" max="6431" width="10.5" style="173" customWidth="1"/>
    <col min="6432" max="6656" width="9" style="173"/>
    <col min="6657" max="6657" width="8.875" style="173" customWidth="1"/>
    <col min="6658" max="6658" width="6" style="173" customWidth="1"/>
    <col min="6659" max="6659" width="6.75" style="173" customWidth="1"/>
    <col min="6660" max="6685" width="6" style="173" customWidth="1"/>
    <col min="6686" max="6686" width="3.25" style="173" customWidth="1"/>
    <col min="6687" max="6687" width="10.5" style="173" customWidth="1"/>
    <col min="6688" max="6912" width="9" style="173"/>
    <col min="6913" max="6913" width="8.875" style="173" customWidth="1"/>
    <col min="6914" max="6914" width="6" style="173" customWidth="1"/>
    <col min="6915" max="6915" width="6.75" style="173" customWidth="1"/>
    <col min="6916" max="6941" width="6" style="173" customWidth="1"/>
    <col min="6942" max="6942" width="3.25" style="173" customWidth="1"/>
    <col min="6943" max="6943" width="10.5" style="173" customWidth="1"/>
    <col min="6944" max="7168" width="9" style="173"/>
    <col min="7169" max="7169" width="8.875" style="173" customWidth="1"/>
    <col min="7170" max="7170" width="6" style="173" customWidth="1"/>
    <col min="7171" max="7171" width="6.75" style="173" customWidth="1"/>
    <col min="7172" max="7197" width="6" style="173" customWidth="1"/>
    <col min="7198" max="7198" width="3.25" style="173" customWidth="1"/>
    <col min="7199" max="7199" width="10.5" style="173" customWidth="1"/>
    <col min="7200" max="7424" width="9" style="173"/>
    <col min="7425" max="7425" width="8.875" style="173" customWidth="1"/>
    <col min="7426" max="7426" width="6" style="173" customWidth="1"/>
    <col min="7427" max="7427" width="6.75" style="173" customWidth="1"/>
    <col min="7428" max="7453" width="6" style="173" customWidth="1"/>
    <col min="7454" max="7454" width="3.25" style="173" customWidth="1"/>
    <col min="7455" max="7455" width="10.5" style="173" customWidth="1"/>
    <col min="7456" max="7680" width="9" style="173"/>
    <col min="7681" max="7681" width="8.875" style="173" customWidth="1"/>
    <col min="7682" max="7682" width="6" style="173" customWidth="1"/>
    <col min="7683" max="7683" width="6.75" style="173" customWidth="1"/>
    <col min="7684" max="7709" width="6" style="173" customWidth="1"/>
    <col min="7710" max="7710" width="3.25" style="173" customWidth="1"/>
    <col min="7711" max="7711" width="10.5" style="173" customWidth="1"/>
    <col min="7712" max="7936" width="9" style="173"/>
    <col min="7937" max="7937" width="8.875" style="173" customWidth="1"/>
    <col min="7938" max="7938" width="6" style="173" customWidth="1"/>
    <col min="7939" max="7939" width="6.75" style="173" customWidth="1"/>
    <col min="7940" max="7965" width="6" style="173" customWidth="1"/>
    <col min="7966" max="7966" width="3.25" style="173" customWidth="1"/>
    <col min="7967" max="7967" width="10.5" style="173" customWidth="1"/>
    <col min="7968" max="8192" width="9" style="173"/>
    <col min="8193" max="8193" width="8.875" style="173" customWidth="1"/>
    <col min="8194" max="8194" width="6" style="173" customWidth="1"/>
    <col min="8195" max="8195" width="6.75" style="173" customWidth="1"/>
    <col min="8196" max="8221" width="6" style="173" customWidth="1"/>
    <col min="8222" max="8222" width="3.25" style="173" customWidth="1"/>
    <col min="8223" max="8223" width="10.5" style="173" customWidth="1"/>
    <col min="8224" max="8448" width="9" style="173"/>
    <col min="8449" max="8449" width="8.875" style="173" customWidth="1"/>
    <col min="8450" max="8450" width="6" style="173" customWidth="1"/>
    <col min="8451" max="8451" width="6.75" style="173" customWidth="1"/>
    <col min="8452" max="8477" width="6" style="173" customWidth="1"/>
    <col min="8478" max="8478" width="3.25" style="173" customWidth="1"/>
    <col min="8479" max="8479" width="10.5" style="173" customWidth="1"/>
    <col min="8480" max="8704" width="9" style="173"/>
    <col min="8705" max="8705" width="8.875" style="173" customWidth="1"/>
    <col min="8706" max="8706" width="6" style="173" customWidth="1"/>
    <col min="8707" max="8707" width="6.75" style="173" customWidth="1"/>
    <col min="8708" max="8733" width="6" style="173" customWidth="1"/>
    <col min="8734" max="8734" width="3.25" style="173" customWidth="1"/>
    <col min="8735" max="8735" width="10.5" style="173" customWidth="1"/>
    <col min="8736" max="8960" width="9" style="173"/>
    <col min="8961" max="8961" width="8.875" style="173" customWidth="1"/>
    <col min="8962" max="8962" width="6" style="173" customWidth="1"/>
    <col min="8963" max="8963" width="6.75" style="173" customWidth="1"/>
    <col min="8964" max="8989" width="6" style="173" customWidth="1"/>
    <col min="8990" max="8990" width="3.25" style="173" customWidth="1"/>
    <col min="8991" max="8991" width="10.5" style="173" customWidth="1"/>
    <col min="8992" max="9216" width="9" style="173"/>
    <col min="9217" max="9217" width="8.875" style="173" customWidth="1"/>
    <col min="9218" max="9218" width="6" style="173" customWidth="1"/>
    <col min="9219" max="9219" width="6.75" style="173" customWidth="1"/>
    <col min="9220" max="9245" width="6" style="173" customWidth="1"/>
    <col min="9246" max="9246" width="3.25" style="173" customWidth="1"/>
    <col min="9247" max="9247" width="10.5" style="173" customWidth="1"/>
    <col min="9248" max="9472" width="9" style="173"/>
    <col min="9473" max="9473" width="8.875" style="173" customWidth="1"/>
    <col min="9474" max="9474" width="6" style="173" customWidth="1"/>
    <col min="9475" max="9475" width="6.75" style="173" customWidth="1"/>
    <col min="9476" max="9501" width="6" style="173" customWidth="1"/>
    <col min="9502" max="9502" width="3.25" style="173" customWidth="1"/>
    <col min="9503" max="9503" width="10.5" style="173" customWidth="1"/>
    <col min="9504" max="9728" width="9" style="173"/>
    <col min="9729" max="9729" width="8.875" style="173" customWidth="1"/>
    <col min="9730" max="9730" width="6" style="173" customWidth="1"/>
    <col min="9731" max="9731" width="6.75" style="173" customWidth="1"/>
    <col min="9732" max="9757" width="6" style="173" customWidth="1"/>
    <col min="9758" max="9758" width="3.25" style="173" customWidth="1"/>
    <col min="9759" max="9759" width="10.5" style="173" customWidth="1"/>
    <col min="9760" max="9984" width="9" style="173"/>
    <col min="9985" max="9985" width="8.875" style="173" customWidth="1"/>
    <col min="9986" max="9986" width="6" style="173" customWidth="1"/>
    <col min="9987" max="9987" width="6.75" style="173" customWidth="1"/>
    <col min="9988" max="10013" width="6" style="173" customWidth="1"/>
    <col min="10014" max="10014" width="3.25" style="173" customWidth="1"/>
    <col min="10015" max="10015" width="10.5" style="173" customWidth="1"/>
    <col min="10016" max="10240" width="9" style="173"/>
    <col min="10241" max="10241" width="8.875" style="173" customWidth="1"/>
    <col min="10242" max="10242" width="6" style="173" customWidth="1"/>
    <col min="10243" max="10243" width="6.75" style="173" customWidth="1"/>
    <col min="10244" max="10269" width="6" style="173" customWidth="1"/>
    <col min="10270" max="10270" width="3.25" style="173" customWidth="1"/>
    <col min="10271" max="10271" width="10.5" style="173" customWidth="1"/>
    <col min="10272" max="10496" width="9" style="173"/>
    <col min="10497" max="10497" width="8.875" style="173" customWidth="1"/>
    <col min="10498" max="10498" width="6" style="173" customWidth="1"/>
    <col min="10499" max="10499" width="6.75" style="173" customWidth="1"/>
    <col min="10500" max="10525" width="6" style="173" customWidth="1"/>
    <col min="10526" max="10526" width="3.25" style="173" customWidth="1"/>
    <col min="10527" max="10527" width="10.5" style="173" customWidth="1"/>
    <col min="10528" max="10752" width="9" style="173"/>
    <col min="10753" max="10753" width="8.875" style="173" customWidth="1"/>
    <col min="10754" max="10754" width="6" style="173" customWidth="1"/>
    <col min="10755" max="10755" width="6.75" style="173" customWidth="1"/>
    <col min="10756" max="10781" width="6" style="173" customWidth="1"/>
    <col min="10782" max="10782" width="3.25" style="173" customWidth="1"/>
    <col min="10783" max="10783" width="10.5" style="173" customWidth="1"/>
    <col min="10784" max="11008" width="9" style="173"/>
    <col min="11009" max="11009" width="8.875" style="173" customWidth="1"/>
    <col min="11010" max="11010" width="6" style="173" customWidth="1"/>
    <col min="11011" max="11011" width="6.75" style="173" customWidth="1"/>
    <col min="11012" max="11037" width="6" style="173" customWidth="1"/>
    <col min="11038" max="11038" width="3.25" style="173" customWidth="1"/>
    <col min="11039" max="11039" width="10.5" style="173" customWidth="1"/>
    <col min="11040" max="11264" width="9" style="173"/>
    <col min="11265" max="11265" width="8.875" style="173" customWidth="1"/>
    <col min="11266" max="11266" width="6" style="173" customWidth="1"/>
    <col min="11267" max="11267" width="6.75" style="173" customWidth="1"/>
    <col min="11268" max="11293" width="6" style="173" customWidth="1"/>
    <col min="11294" max="11294" width="3.25" style="173" customWidth="1"/>
    <col min="11295" max="11295" width="10.5" style="173" customWidth="1"/>
    <col min="11296" max="11520" width="9" style="173"/>
    <col min="11521" max="11521" width="8.875" style="173" customWidth="1"/>
    <col min="11522" max="11522" width="6" style="173" customWidth="1"/>
    <col min="11523" max="11523" width="6.75" style="173" customWidth="1"/>
    <col min="11524" max="11549" width="6" style="173" customWidth="1"/>
    <col min="11550" max="11550" width="3.25" style="173" customWidth="1"/>
    <col min="11551" max="11551" width="10.5" style="173" customWidth="1"/>
    <col min="11552" max="11776" width="9" style="173"/>
    <col min="11777" max="11777" width="8.875" style="173" customWidth="1"/>
    <col min="11778" max="11778" width="6" style="173" customWidth="1"/>
    <col min="11779" max="11779" width="6.75" style="173" customWidth="1"/>
    <col min="11780" max="11805" width="6" style="173" customWidth="1"/>
    <col min="11806" max="11806" width="3.25" style="173" customWidth="1"/>
    <col min="11807" max="11807" width="10.5" style="173" customWidth="1"/>
    <col min="11808" max="12032" width="9" style="173"/>
    <col min="12033" max="12033" width="8.875" style="173" customWidth="1"/>
    <col min="12034" max="12034" width="6" style="173" customWidth="1"/>
    <col min="12035" max="12035" width="6.75" style="173" customWidth="1"/>
    <col min="12036" max="12061" width="6" style="173" customWidth="1"/>
    <col min="12062" max="12062" width="3.25" style="173" customWidth="1"/>
    <col min="12063" max="12063" width="10.5" style="173" customWidth="1"/>
    <col min="12064" max="12288" width="9" style="173"/>
    <col min="12289" max="12289" width="8.875" style="173" customWidth="1"/>
    <col min="12290" max="12290" width="6" style="173" customWidth="1"/>
    <col min="12291" max="12291" width="6.75" style="173" customWidth="1"/>
    <col min="12292" max="12317" width="6" style="173" customWidth="1"/>
    <col min="12318" max="12318" width="3.25" style="173" customWidth="1"/>
    <col min="12319" max="12319" width="10.5" style="173" customWidth="1"/>
    <col min="12320" max="12544" width="9" style="173"/>
    <col min="12545" max="12545" width="8.875" style="173" customWidth="1"/>
    <col min="12546" max="12546" width="6" style="173" customWidth="1"/>
    <col min="12547" max="12547" width="6.75" style="173" customWidth="1"/>
    <col min="12548" max="12573" width="6" style="173" customWidth="1"/>
    <col min="12574" max="12574" width="3.25" style="173" customWidth="1"/>
    <col min="12575" max="12575" width="10.5" style="173" customWidth="1"/>
    <col min="12576" max="12800" width="9" style="173"/>
    <col min="12801" max="12801" width="8.875" style="173" customWidth="1"/>
    <col min="12802" max="12802" width="6" style="173" customWidth="1"/>
    <col min="12803" max="12803" width="6.75" style="173" customWidth="1"/>
    <col min="12804" max="12829" width="6" style="173" customWidth="1"/>
    <col min="12830" max="12830" width="3.25" style="173" customWidth="1"/>
    <col min="12831" max="12831" width="10.5" style="173" customWidth="1"/>
    <col min="12832" max="13056" width="9" style="173"/>
    <col min="13057" max="13057" width="8.875" style="173" customWidth="1"/>
    <col min="13058" max="13058" width="6" style="173" customWidth="1"/>
    <col min="13059" max="13059" width="6.75" style="173" customWidth="1"/>
    <col min="13060" max="13085" width="6" style="173" customWidth="1"/>
    <col min="13086" max="13086" width="3.25" style="173" customWidth="1"/>
    <col min="13087" max="13087" width="10.5" style="173" customWidth="1"/>
    <col min="13088" max="13312" width="9" style="173"/>
    <col min="13313" max="13313" width="8.875" style="173" customWidth="1"/>
    <col min="13314" max="13314" width="6" style="173" customWidth="1"/>
    <col min="13315" max="13315" width="6.75" style="173" customWidth="1"/>
    <col min="13316" max="13341" width="6" style="173" customWidth="1"/>
    <col min="13342" max="13342" width="3.25" style="173" customWidth="1"/>
    <col min="13343" max="13343" width="10.5" style="173" customWidth="1"/>
    <col min="13344" max="13568" width="9" style="173"/>
    <col min="13569" max="13569" width="8.875" style="173" customWidth="1"/>
    <col min="13570" max="13570" width="6" style="173" customWidth="1"/>
    <col min="13571" max="13571" width="6.75" style="173" customWidth="1"/>
    <col min="13572" max="13597" width="6" style="173" customWidth="1"/>
    <col min="13598" max="13598" width="3.25" style="173" customWidth="1"/>
    <col min="13599" max="13599" width="10.5" style="173" customWidth="1"/>
    <col min="13600" max="13824" width="9" style="173"/>
    <col min="13825" max="13825" width="8.875" style="173" customWidth="1"/>
    <col min="13826" max="13826" width="6" style="173" customWidth="1"/>
    <col min="13827" max="13827" width="6.75" style="173" customWidth="1"/>
    <col min="13828" max="13853" width="6" style="173" customWidth="1"/>
    <col min="13854" max="13854" width="3.25" style="173" customWidth="1"/>
    <col min="13855" max="13855" width="10.5" style="173" customWidth="1"/>
    <col min="13856" max="14080" width="9" style="173"/>
    <col min="14081" max="14081" width="8.875" style="173" customWidth="1"/>
    <col min="14082" max="14082" width="6" style="173" customWidth="1"/>
    <col min="14083" max="14083" width="6.75" style="173" customWidth="1"/>
    <col min="14084" max="14109" width="6" style="173" customWidth="1"/>
    <col min="14110" max="14110" width="3.25" style="173" customWidth="1"/>
    <col min="14111" max="14111" width="10.5" style="173" customWidth="1"/>
    <col min="14112" max="14336" width="9" style="173"/>
    <col min="14337" max="14337" width="8.875" style="173" customWidth="1"/>
    <col min="14338" max="14338" width="6" style="173" customWidth="1"/>
    <col min="14339" max="14339" width="6.75" style="173" customWidth="1"/>
    <col min="14340" max="14365" width="6" style="173" customWidth="1"/>
    <col min="14366" max="14366" width="3.25" style="173" customWidth="1"/>
    <col min="14367" max="14367" width="10.5" style="173" customWidth="1"/>
    <col min="14368" max="14592" width="9" style="173"/>
    <col min="14593" max="14593" width="8.875" style="173" customWidth="1"/>
    <col min="14594" max="14594" width="6" style="173" customWidth="1"/>
    <col min="14595" max="14595" width="6.75" style="173" customWidth="1"/>
    <col min="14596" max="14621" width="6" style="173" customWidth="1"/>
    <col min="14622" max="14622" width="3.25" style="173" customWidth="1"/>
    <col min="14623" max="14623" width="10.5" style="173" customWidth="1"/>
    <col min="14624" max="14848" width="9" style="173"/>
    <col min="14849" max="14849" width="8.875" style="173" customWidth="1"/>
    <col min="14850" max="14850" width="6" style="173" customWidth="1"/>
    <col min="14851" max="14851" width="6.75" style="173" customWidth="1"/>
    <col min="14852" max="14877" width="6" style="173" customWidth="1"/>
    <col min="14878" max="14878" width="3.25" style="173" customWidth="1"/>
    <col min="14879" max="14879" width="10.5" style="173" customWidth="1"/>
    <col min="14880" max="15104" width="9" style="173"/>
    <col min="15105" max="15105" width="8.875" style="173" customWidth="1"/>
    <col min="15106" max="15106" width="6" style="173" customWidth="1"/>
    <col min="15107" max="15107" width="6.75" style="173" customWidth="1"/>
    <col min="15108" max="15133" width="6" style="173" customWidth="1"/>
    <col min="15134" max="15134" width="3.25" style="173" customWidth="1"/>
    <col min="15135" max="15135" width="10.5" style="173" customWidth="1"/>
    <col min="15136" max="15360" width="9" style="173"/>
    <col min="15361" max="15361" width="8.875" style="173" customWidth="1"/>
    <col min="15362" max="15362" width="6" style="173" customWidth="1"/>
    <col min="15363" max="15363" width="6.75" style="173" customWidth="1"/>
    <col min="15364" max="15389" width="6" style="173" customWidth="1"/>
    <col min="15390" max="15390" width="3.25" style="173" customWidth="1"/>
    <col min="15391" max="15391" width="10.5" style="173" customWidth="1"/>
    <col min="15392" max="15616" width="9" style="173"/>
    <col min="15617" max="15617" width="8.875" style="173" customWidth="1"/>
    <col min="15618" max="15618" width="6" style="173" customWidth="1"/>
    <col min="15619" max="15619" width="6.75" style="173" customWidth="1"/>
    <col min="15620" max="15645" width="6" style="173" customWidth="1"/>
    <col min="15646" max="15646" width="3.25" style="173" customWidth="1"/>
    <col min="15647" max="15647" width="10.5" style="173" customWidth="1"/>
    <col min="15648" max="15872" width="9" style="173"/>
    <col min="15873" max="15873" width="8.875" style="173" customWidth="1"/>
    <col min="15874" max="15874" width="6" style="173" customWidth="1"/>
    <col min="15875" max="15875" width="6.75" style="173" customWidth="1"/>
    <col min="15876" max="15901" width="6" style="173" customWidth="1"/>
    <col min="15902" max="15902" width="3.25" style="173" customWidth="1"/>
    <col min="15903" max="15903" width="10.5" style="173" customWidth="1"/>
    <col min="15904" max="16128" width="9" style="173"/>
    <col min="16129" max="16129" width="8.875" style="173" customWidth="1"/>
    <col min="16130" max="16130" width="6" style="173" customWidth="1"/>
    <col min="16131" max="16131" width="6.75" style="173" customWidth="1"/>
    <col min="16132" max="16157" width="6" style="173" customWidth="1"/>
    <col min="16158" max="16158" width="3.25" style="173" customWidth="1"/>
    <col min="16159" max="16159" width="10.5" style="173" customWidth="1"/>
    <col min="16160" max="16384" width="9" style="173"/>
  </cols>
  <sheetData>
    <row r="1" spans="1:31" ht="26.25" customHeight="1" thickBot="1">
      <c r="A1" s="169" t="s">
        <v>174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1"/>
      <c r="AA1" s="172" t="s">
        <v>175</v>
      </c>
      <c r="AB1" s="172"/>
      <c r="AC1" s="172"/>
    </row>
    <row r="2" spans="1:31" ht="12" customHeight="1">
      <c r="A2" s="174"/>
      <c r="B2" s="175" t="s">
        <v>176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7"/>
      <c r="T2" s="178" t="s">
        <v>81</v>
      </c>
      <c r="U2" s="178"/>
      <c r="V2" s="178" t="s">
        <v>177</v>
      </c>
      <c r="W2" s="178"/>
      <c r="X2" s="178" t="s">
        <v>178</v>
      </c>
      <c r="Y2" s="178"/>
      <c r="Z2" s="178" t="s">
        <v>179</v>
      </c>
      <c r="AA2" s="178"/>
      <c r="AB2" s="178" t="s">
        <v>180</v>
      </c>
      <c r="AC2" s="179"/>
      <c r="AE2" s="180" t="s">
        <v>88</v>
      </c>
    </row>
    <row r="3" spans="1:31" ht="12" customHeight="1">
      <c r="A3" s="181"/>
      <c r="B3" s="182">
        <v>11100</v>
      </c>
      <c r="C3" s="182"/>
      <c r="D3" s="182">
        <v>12540</v>
      </c>
      <c r="E3" s="182"/>
      <c r="F3" s="182">
        <v>13500</v>
      </c>
      <c r="G3" s="182"/>
      <c r="H3" s="182">
        <v>15840</v>
      </c>
      <c r="I3" s="182"/>
      <c r="J3" s="183">
        <v>16500</v>
      </c>
      <c r="K3" s="184"/>
      <c r="L3" s="182">
        <v>17280</v>
      </c>
      <c r="M3" s="182"/>
      <c r="N3" s="182">
        <v>17880</v>
      </c>
      <c r="O3" s="182"/>
      <c r="P3" s="182">
        <v>19047</v>
      </c>
      <c r="Q3" s="182"/>
      <c r="R3" s="182">
        <v>20008</v>
      </c>
      <c r="S3" s="182"/>
      <c r="T3" s="182">
        <v>21009</v>
      </c>
      <c r="U3" s="182"/>
      <c r="V3" s="182">
        <v>21900</v>
      </c>
      <c r="W3" s="182"/>
      <c r="X3" s="182">
        <v>22800</v>
      </c>
      <c r="Y3" s="182"/>
      <c r="Z3" s="183">
        <v>24000</v>
      </c>
      <c r="AA3" s="184"/>
      <c r="AB3" s="183">
        <v>25200</v>
      </c>
      <c r="AC3" s="185"/>
      <c r="AE3" s="186">
        <v>0.01</v>
      </c>
    </row>
    <row r="4" spans="1:31" ht="12" customHeight="1">
      <c r="A4" s="187"/>
      <c r="B4" s="188" t="s">
        <v>41</v>
      </c>
      <c r="C4" s="188" t="s">
        <v>42</v>
      </c>
      <c r="D4" s="188" t="s">
        <v>41</v>
      </c>
      <c r="E4" s="188" t="s">
        <v>42</v>
      </c>
      <c r="F4" s="188" t="s">
        <v>41</v>
      </c>
      <c r="G4" s="188" t="s">
        <v>42</v>
      </c>
      <c r="H4" s="188" t="s">
        <v>41</v>
      </c>
      <c r="I4" s="188" t="s">
        <v>42</v>
      </c>
      <c r="J4" s="188" t="s">
        <v>41</v>
      </c>
      <c r="K4" s="188" t="s">
        <v>42</v>
      </c>
      <c r="L4" s="188" t="s">
        <v>41</v>
      </c>
      <c r="M4" s="188" t="s">
        <v>42</v>
      </c>
      <c r="N4" s="188" t="s">
        <v>41</v>
      </c>
      <c r="O4" s="188" t="s">
        <v>42</v>
      </c>
      <c r="P4" s="188" t="s">
        <v>41</v>
      </c>
      <c r="Q4" s="188" t="s">
        <v>42</v>
      </c>
      <c r="R4" s="188" t="s">
        <v>41</v>
      </c>
      <c r="S4" s="188" t="s">
        <v>42</v>
      </c>
      <c r="T4" s="188" t="s">
        <v>41</v>
      </c>
      <c r="U4" s="188" t="s">
        <v>42</v>
      </c>
      <c r="V4" s="188" t="s">
        <v>41</v>
      </c>
      <c r="W4" s="188" t="s">
        <v>42</v>
      </c>
      <c r="X4" s="188" t="s">
        <v>41</v>
      </c>
      <c r="Y4" s="188" t="s">
        <v>42</v>
      </c>
      <c r="Z4" s="188" t="s">
        <v>41</v>
      </c>
      <c r="AA4" s="188" t="s">
        <v>42</v>
      </c>
      <c r="AB4" s="188" t="s">
        <v>41</v>
      </c>
      <c r="AC4" s="189" t="s">
        <v>42</v>
      </c>
    </row>
    <row r="5" spans="1:31" s="193" customFormat="1" ht="9.9499999999999993" customHeight="1">
      <c r="A5" s="190">
        <v>1</v>
      </c>
      <c r="B5" s="191">
        <f t="shared" ref="B5:B34" si="0">ROUND($B$3*$A5/30*$AE$3*20/100,0)</f>
        <v>1</v>
      </c>
      <c r="C5" s="191">
        <f t="shared" ref="C5:C34" si="1">ROUND($B$3*$A5/30*$AE$3*70/100,0)</f>
        <v>3</v>
      </c>
      <c r="D5" s="191">
        <f t="shared" ref="D5:D34" si="2">ROUND($D$3*$A5/30*$AE$3*20/100,0)</f>
        <v>1</v>
      </c>
      <c r="E5" s="191">
        <f t="shared" ref="E5:E34" si="3">ROUND($D$3*$A5/30*$AE$3*70/100,0)</f>
        <v>3</v>
      </c>
      <c r="F5" s="191">
        <f t="shared" ref="F5:F34" si="4">ROUND($F$3*$A5/30*$AE$3*20/100,0)</f>
        <v>1</v>
      </c>
      <c r="G5" s="191">
        <f t="shared" ref="G5:G34" si="5">ROUND($F$3*$A5/30*$AE$3*70/100,0)</f>
        <v>3</v>
      </c>
      <c r="H5" s="191">
        <f t="shared" ref="H5:H34" si="6">ROUND($H$3*$A5/30*$AE$3*20/100,0)</f>
        <v>1</v>
      </c>
      <c r="I5" s="191">
        <f t="shared" ref="I5:I34" si="7">ROUND($H$3*$A5/30*$AE$3*70/100,0)</f>
        <v>4</v>
      </c>
      <c r="J5" s="191">
        <f t="shared" ref="J5:J34" si="8">ROUND($J$3*$A5/30*$AE$3*20/100,0)</f>
        <v>1</v>
      </c>
      <c r="K5" s="191">
        <f t="shared" ref="K5:K34" si="9">ROUND($J$3*$A5/30*$AE$3*70/100,0)</f>
        <v>4</v>
      </c>
      <c r="L5" s="191">
        <f t="shared" ref="L5:L34" si="10">ROUND($L$3*$A5/30*$AE$3*20/100,0)</f>
        <v>1</v>
      </c>
      <c r="M5" s="191">
        <f t="shared" ref="M5:M34" si="11">ROUND($L$3*$A5/30*$AE$3*70/100,0)</f>
        <v>4</v>
      </c>
      <c r="N5" s="191">
        <f t="shared" ref="N5:N34" si="12">ROUND($N$3*$A5/30*$AE$3*20/100,0)</f>
        <v>1</v>
      </c>
      <c r="O5" s="191">
        <f t="shared" ref="O5:O34" si="13">ROUND($N$3*$A5/30*$AE$3*70/100,0)</f>
        <v>4</v>
      </c>
      <c r="P5" s="191">
        <f t="shared" ref="P5:P34" si="14">ROUND($P$3*$A5/30*$AE$3*20/100,0)</f>
        <v>1</v>
      </c>
      <c r="Q5" s="191">
        <f t="shared" ref="Q5:Q34" si="15">ROUND($P$3*$A5/30*$AE$3*70/100,0)</f>
        <v>4</v>
      </c>
      <c r="R5" s="191">
        <f t="shared" ref="R5:R34" si="16">ROUND($R$3*$A5/30*$AE$3*20/100,0)</f>
        <v>1</v>
      </c>
      <c r="S5" s="191">
        <f t="shared" ref="S5:S34" si="17">ROUND($R$3*$A5/30*$AE$3*70/100,0)</f>
        <v>5</v>
      </c>
      <c r="T5" s="191">
        <f t="shared" ref="T5:T34" si="18">ROUND($T$3*$A5/30*$AE$3*20/100,0)</f>
        <v>1</v>
      </c>
      <c r="U5" s="191">
        <f t="shared" ref="U5:U34" si="19">ROUND($T$3*$A5/30*$AE$3*70/100,0)</f>
        <v>5</v>
      </c>
      <c r="V5" s="191">
        <f t="shared" ref="V5:V34" si="20">ROUND($V$3*$A5/30*$AE$3*20/100,0)</f>
        <v>1</v>
      </c>
      <c r="W5" s="191">
        <f t="shared" ref="W5:W34" si="21">ROUND($V$3*$A5/30*$AE$3*70/100,0)</f>
        <v>5</v>
      </c>
      <c r="X5" s="191">
        <f t="shared" ref="X5:X34" si="22">ROUND($X$3*$A5/30*$AE$3*20/100,0)</f>
        <v>2</v>
      </c>
      <c r="Y5" s="191">
        <f t="shared" ref="Y5:Y34" si="23">ROUND($X$3*$A5/30*$AE$3*70/100,0)</f>
        <v>5</v>
      </c>
      <c r="Z5" s="191">
        <f t="shared" ref="Z5:Z34" si="24">ROUND($Z$3*$A5/30*$AE$3*20/100,0)</f>
        <v>2</v>
      </c>
      <c r="AA5" s="191">
        <f t="shared" ref="AA5:AA34" si="25">ROUND($Z$3*$A5/30*$AE$3*70/100,0)</f>
        <v>6</v>
      </c>
      <c r="AB5" s="191">
        <f t="shared" ref="AB5:AB34" si="26">ROUND($AB$3*$A5/30*$AE$3*20/100,0)</f>
        <v>2</v>
      </c>
      <c r="AC5" s="192">
        <f t="shared" ref="AC5:AC34" si="27">ROUND($AB$3*$A5/30*$AE$3*70/100,0)</f>
        <v>6</v>
      </c>
    </row>
    <row r="6" spans="1:31" s="193" customFormat="1" ht="9.9499999999999993" customHeight="1">
      <c r="A6" s="190">
        <v>2</v>
      </c>
      <c r="B6" s="191">
        <f t="shared" si="0"/>
        <v>1</v>
      </c>
      <c r="C6" s="191">
        <f t="shared" si="1"/>
        <v>5</v>
      </c>
      <c r="D6" s="191">
        <f t="shared" si="2"/>
        <v>2</v>
      </c>
      <c r="E6" s="191">
        <f t="shared" si="3"/>
        <v>6</v>
      </c>
      <c r="F6" s="191">
        <f t="shared" si="4"/>
        <v>2</v>
      </c>
      <c r="G6" s="191">
        <f t="shared" si="5"/>
        <v>6</v>
      </c>
      <c r="H6" s="191">
        <f t="shared" si="6"/>
        <v>2</v>
      </c>
      <c r="I6" s="191">
        <f t="shared" si="7"/>
        <v>7</v>
      </c>
      <c r="J6" s="191">
        <f t="shared" si="8"/>
        <v>2</v>
      </c>
      <c r="K6" s="191">
        <f t="shared" si="9"/>
        <v>8</v>
      </c>
      <c r="L6" s="191">
        <f t="shared" si="10"/>
        <v>2</v>
      </c>
      <c r="M6" s="191">
        <f t="shared" si="11"/>
        <v>8</v>
      </c>
      <c r="N6" s="191">
        <f t="shared" si="12"/>
        <v>2</v>
      </c>
      <c r="O6" s="191">
        <f t="shared" si="13"/>
        <v>8</v>
      </c>
      <c r="P6" s="191">
        <f t="shared" si="14"/>
        <v>3</v>
      </c>
      <c r="Q6" s="191">
        <f t="shared" si="15"/>
        <v>9</v>
      </c>
      <c r="R6" s="191">
        <f t="shared" si="16"/>
        <v>3</v>
      </c>
      <c r="S6" s="191">
        <f t="shared" si="17"/>
        <v>9</v>
      </c>
      <c r="T6" s="191">
        <f t="shared" si="18"/>
        <v>3</v>
      </c>
      <c r="U6" s="191">
        <f t="shared" si="19"/>
        <v>10</v>
      </c>
      <c r="V6" s="191">
        <f t="shared" si="20"/>
        <v>3</v>
      </c>
      <c r="W6" s="191">
        <f t="shared" si="21"/>
        <v>10</v>
      </c>
      <c r="X6" s="191">
        <f t="shared" si="22"/>
        <v>3</v>
      </c>
      <c r="Y6" s="191">
        <f t="shared" si="23"/>
        <v>11</v>
      </c>
      <c r="Z6" s="191">
        <f t="shared" si="24"/>
        <v>3</v>
      </c>
      <c r="AA6" s="191">
        <f t="shared" si="25"/>
        <v>11</v>
      </c>
      <c r="AB6" s="191">
        <f t="shared" si="26"/>
        <v>3</v>
      </c>
      <c r="AC6" s="192">
        <f t="shared" si="27"/>
        <v>12</v>
      </c>
    </row>
    <row r="7" spans="1:31" s="193" customFormat="1" ht="9.9499999999999993" customHeight="1">
      <c r="A7" s="190">
        <v>3</v>
      </c>
      <c r="B7" s="191">
        <f t="shared" si="0"/>
        <v>2</v>
      </c>
      <c r="C7" s="191">
        <f t="shared" si="1"/>
        <v>8</v>
      </c>
      <c r="D7" s="191">
        <f t="shared" si="2"/>
        <v>3</v>
      </c>
      <c r="E7" s="191">
        <f t="shared" si="3"/>
        <v>9</v>
      </c>
      <c r="F7" s="191">
        <f t="shared" si="4"/>
        <v>3</v>
      </c>
      <c r="G7" s="191">
        <f t="shared" si="5"/>
        <v>9</v>
      </c>
      <c r="H7" s="191">
        <f t="shared" si="6"/>
        <v>3</v>
      </c>
      <c r="I7" s="191">
        <f t="shared" si="7"/>
        <v>11</v>
      </c>
      <c r="J7" s="191">
        <f t="shared" si="8"/>
        <v>3</v>
      </c>
      <c r="K7" s="191">
        <f t="shared" si="9"/>
        <v>12</v>
      </c>
      <c r="L7" s="191">
        <f t="shared" si="10"/>
        <v>3</v>
      </c>
      <c r="M7" s="191">
        <f t="shared" si="11"/>
        <v>12</v>
      </c>
      <c r="N7" s="191">
        <f t="shared" si="12"/>
        <v>4</v>
      </c>
      <c r="O7" s="191">
        <f t="shared" si="13"/>
        <v>13</v>
      </c>
      <c r="P7" s="191">
        <f t="shared" si="14"/>
        <v>4</v>
      </c>
      <c r="Q7" s="191">
        <f t="shared" si="15"/>
        <v>13</v>
      </c>
      <c r="R7" s="191">
        <f t="shared" si="16"/>
        <v>4</v>
      </c>
      <c r="S7" s="191">
        <f t="shared" si="17"/>
        <v>14</v>
      </c>
      <c r="T7" s="191">
        <f t="shared" si="18"/>
        <v>4</v>
      </c>
      <c r="U7" s="191">
        <f t="shared" si="19"/>
        <v>15</v>
      </c>
      <c r="V7" s="191">
        <f t="shared" si="20"/>
        <v>4</v>
      </c>
      <c r="W7" s="191">
        <f t="shared" si="21"/>
        <v>15</v>
      </c>
      <c r="X7" s="191">
        <f t="shared" si="22"/>
        <v>5</v>
      </c>
      <c r="Y7" s="191">
        <f t="shared" si="23"/>
        <v>16</v>
      </c>
      <c r="Z7" s="191">
        <f t="shared" si="24"/>
        <v>5</v>
      </c>
      <c r="AA7" s="191">
        <f t="shared" si="25"/>
        <v>17</v>
      </c>
      <c r="AB7" s="191">
        <f t="shared" si="26"/>
        <v>5</v>
      </c>
      <c r="AC7" s="192">
        <f t="shared" si="27"/>
        <v>18</v>
      </c>
    </row>
    <row r="8" spans="1:31" s="193" customFormat="1" ht="9.9499999999999993" customHeight="1">
      <c r="A8" s="190">
        <v>4</v>
      </c>
      <c r="B8" s="191">
        <f t="shared" si="0"/>
        <v>3</v>
      </c>
      <c r="C8" s="191">
        <f t="shared" si="1"/>
        <v>10</v>
      </c>
      <c r="D8" s="191">
        <f t="shared" si="2"/>
        <v>3</v>
      </c>
      <c r="E8" s="191">
        <f t="shared" si="3"/>
        <v>12</v>
      </c>
      <c r="F8" s="191">
        <f t="shared" si="4"/>
        <v>4</v>
      </c>
      <c r="G8" s="191">
        <f t="shared" si="5"/>
        <v>13</v>
      </c>
      <c r="H8" s="191">
        <f t="shared" si="6"/>
        <v>4</v>
      </c>
      <c r="I8" s="191">
        <f t="shared" si="7"/>
        <v>15</v>
      </c>
      <c r="J8" s="191">
        <f t="shared" si="8"/>
        <v>4</v>
      </c>
      <c r="K8" s="191">
        <f t="shared" si="9"/>
        <v>15</v>
      </c>
      <c r="L8" s="191">
        <f t="shared" si="10"/>
        <v>5</v>
      </c>
      <c r="M8" s="191">
        <f t="shared" si="11"/>
        <v>16</v>
      </c>
      <c r="N8" s="191">
        <f t="shared" si="12"/>
        <v>5</v>
      </c>
      <c r="O8" s="191">
        <f t="shared" si="13"/>
        <v>17</v>
      </c>
      <c r="P8" s="191">
        <f t="shared" si="14"/>
        <v>5</v>
      </c>
      <c r="Q8" s="191">
        <f t="shared" si="15"/>
        <v>18</v>
      </c>
      <c r="R8" s="191">
        <f t="shared" si="16"/>
        <v>5</v>
      </c>
      <c r="S8" s="191">
        <f t="shared" si="17"/>
        <v>19</v>
      </c>
      <c r="T8" s="191">
        <f t="shared" si="18"/>
        <v>6</v>
      </c>
      <c r="U8" s="191">
        <f t="shared" si="19"/>
        <v>20</v>
      </c>
      <c r="V8" s="191">
        <f t="shared" si="20"/>
        <v>6</v>
      </c>
      <c r="W8" s="191">
        <f t="shared" si="21"/>
        <v>20</v>
      </c>
      <c r="X8" s="191">
        <f t="shared" si="22"/>
        <v>6</v>
      </c>
      <c r="Y8" s="191">
        <f t="shared" si="23"/>
        <v>21</v>
      </c>
      <c r="Z8" s="191">
        <f t="shared" si="24"/>
        <v>6</v>
      </c>
      <c r="AA8" s="191">
        <f t="shared" si="25"/>
        <v>22</v>
      </c>
      <c r="AB8" s="191">
        <f t="shared" si="26"/>
        <v>7</v>
      </c>
      <c r="AC8" s="192">
        <f t="shared" si="27"/>
        <v>24</v>
      </c>
    </row>
    <row r="9" spans="1:31" s="193" customFormat="1" ht="9.9499999999999993" customHeight="1">
      <c r="A9" s="190">
        <v>5</v>
      </c>
      <c r="B9" s="191">
        <f t="shared" si="0"/>
        <v>4</v>
      </c>
      <c r="C9" s="191">
        <f t="shared" si="1"/>
        <v>13</v>
      </c>
      <c r="D9" s="191">
        <f t="shared" si="2"/>
        <v>4</v>
      </c>
      <c r="E9" s="191">
        <f t="shared" si="3"/>
        <v>15</v>
      </c>
      <c r="F9" s="191">
        <f t="shared" si="4"/>
        <v>5</v>
      </c>
      <c r="G9" s="191">
        <f t="shared" si="5"/>
        <v>16</v>
      </c>
      <c r="H9" s="191">
        <f t="shared" si="6"/>
        <v>5</v>
      </c>
      <c r="I9" s="191">
        <f t="shared" si="7"/>
        <v>18</v>
      </c>
      <c r="J9" s="191">
        <f t="shared" si="8"/>
        <v>6</v>
      </c>
      <c r="K9" s="191">
        <f t="shared" si="9"/>
        <v>19</v>
      </c>
      <c r="L9" s="191">
        <f t="shared" si="10"/>
        <v>6</v>
      </c>
      <c r="M9" s="191">
        <f t="shared" si="11"/>
        <v>20</v>
      </c>
      <c r="N9" s="191">
        <f t="shared" si="12"/>
        <v>6</v>
      </c>
      <c r="O9" s="191">
        <f t="shared" si="13"/>
        <v>21</v>
      </c>
      <c r="P9" s="191">
        <f t="shared" si="14"/>
        <v>6</v>
      </c>
      <c r="Q9" s="191">
        <f t="shared" si="15"/>
        <v>22</v>
      </c>
      <c r="R9" s="191">
        <f t="shared" si="16"/>
        <v>7</v>
      </c>
      <c r="S9" s="191">
        <f t="shared" si="17"/>
        <v>23</v>
      </c>
      <c r="T9" s="191">
        <f t="shared" si="18"/>
        <v>7</v>
      </c>
      <c r="U9" s="191">
        <f t="shared" si="19"/>
        <v>25</v>
      </c>
      <c r="V9" s="191">
        <f t="shared" si="20"/>
        <v>7</v>
      </c>
      <c r="W9" s="191">
        <f t="shared" si="21"/>
        <v>26</v>
      </c>
      <c r="X9" s="191">
        <f t="shared" si="22"/>
        <v>8</v>
      </c>
      <c r="Y9" s="191">
        <f t="shared" si="23"/>
        <v>27</v>
      </c>
      <c r="Z9" s="191">
        <f t="shared" si="24"/>
        <v>8</v>
      </c>
      <c r="AA9" s="191">
        <f t="shared" si="25"/>
        <v>28</v>
      </c>
      <c r="AB9" s="191">
        <f t="shared" si="26"/>
        <v>8</v>
      </c>
      <c r="AC9" s="192">
        <f t="shared" si="27"/>
        <v>29</v>
      </c>
    </row>
    <row r="10" spans="1:31" s="193" customFormat="1" ht="9.9499999999999993" customHeight="1">
      <c r="A10" s="190">
        <v>6</v>
      </c>
      <c r="B10" s="191">
        <f t="shared" si="0"/>
        <v>4</v>
      </c>
      <c r="C10" s="191">
        <f t="shared" si="1"/>
        <v>16</v>
      </c>
      <c r="D10" s="191">
        <f t="shared" si="2"/>
        <v>5</v>
      </c>
      <c r="E10" s="191">
        <f t="shared" si="3"/>
        <v>18</v>
      </c>
      <c r="F10" s="191">
        <f t="shared" si="4"/>
        <v>5</v>
      </c>
      <c r="G10" s="191">
        <f t="shared" si="5"/>
        <v>19</v>
      </c>
      <c r="H10" s="191">
        <f t="shared" si="6"/>
        <v>6</v>
      </c>
      <c r="I10" s="191">
        <f t="shared" si="7"/>
        <v>22</v>
      </c>
      <c r="J10" s="191">
        <f t="shared" si="8"/>
        <v>7</v>
      </c>
      <c r="K10" s="191">
        <f t="shared" si="9"/>
        <v>23</v>
      </c>
      <c r="L10" s="191">
        <f t="shared" si="10"/>
        <v>7</v>
      </c>
      <c r="M10" s="191">
        <f t="shared" si="11"/>
        <v>24</v>
      </c>
      <c r="N10" s="191">
        <f t="shared" si="12"/>
        <v>7</v>
      </c>
      <c r="O10" s="191">
        <f t="shared" si="13"/>
        <v>25</v>
      </c>
      <c r="P10" s="191">
        <f t="shared" si="14"/>
        <v>8</v>
      </c>
      <c r="Q10" s="191">
        <f t="shared" si="15"/>
        <v>27</v>
      </c>
      <c r="R10" s="191">
        <f t="shared" si="16"/>
        <v>8</v>
      </c>
      <c r="S10" s="191">
        <f t="shared" si="17"/>
        <v>28</v>
      </c>
      <c r="T10" s="191">
        <f t="shared" si="18"/>
        <v>8</v>
      </c>
      <c r="U10" s="191">
        <f t="shared" si="19"/>
        <v>29</v>
      </c>
      <c r="V10" s="191">
        <f t="shared" si="20"/>
        <v>9</v>
      </c>
      <c r="W10" s="191">
        <f t="shared" si="21"/>
        <v>31</v>
      </c>
      <c r="X10" s="191">
        <f t="shared" si="22"/>
        <v>9</v>
      </c>
      <c r="Y10" s="191">
        <f t="shared" si="23"/>
        <v>32</v>
      </c>
      <c r="Z10" s="191">
        <f t="shared" si="24"/>
        <v>10</v>
      </c>
      <c r="AA10" s="191">
        <f t="shared" si="25"/>
        <v>34</v>
      </c>
      <c r="AB10" s="191">
        <f t="shared" si="26"/>
        <v>10</v>
      </c>
      <c r="AC10" s="192">
        <f t="shared" si="27"/>
        <v>35</v>
      </c>
    </row>
    <row r="11" spans="1:31" s="193" customFormat="1" ht="9.9499999999999993" customHeight="1">
      <c r="A11" s="190">
        <v>7</v>
      </c>
      <c r="B11" s="191">
        <f t="shared" si="0"/>
        <v>5</v>
      </c>
      <c r="C11" s="191">
        <f t="shared" si="1"/>
        <v>18</v>
      </c>
      <c r="D11" s="191">
        <f t="shared" si="2"/>
        <v>6</v>
      </c>
      <c r="E11" s="191">
        <f t="shared" si="3"/>
        <v>20</v>
      </c>
      <c r="F11" s="191">
        <f t="shared" si="4"/>
        <v>6</v>
      </c>
      <c r="G11" s="191">
        <f t="shared" si="5"/>
        <v>22</v>
      </c>
      <c r="H11" s="191">
        <f t="shared" si="6"/>
        <v>7</v>
      </c>
      <c r="I11" s="191">
        <f t="shared" si="7"/>
        <v>26</v>
      </c>
      <c r="J11" s="191">
        <f t="shared" si="8"/>
        <v>8</v>
      </c>
      <c r="K11" s="191">
        <f t="shared" si="9"/>
        <v>27</v>
      </c>
      <c r="L11" s="191">
        <f t="shared" si="10"/>
        <v>8</v>
      </c>
      <c r="M11" s="191">
        <f t="shared" si="11"/>
        <v>28</v>
      </c>
      <c r="N11" s="191">
        <f t="shared" si="12"/>
        <v>8</v>
      </c>
      <c r="O11" s="191">
        <f t="shared" si="13"/>
        <v>29</v>
      </c>
      <c r="P11" s="191">
        <f t="shared" si="14"/>
        <v>9</v>
      </c>
      <c r="Q11" s="191">
        <f t="shared" si="15"/>
        <v>31</v>
      </c>
      <c r="R11" s="191">
        <f t="shared" si="16"/>
        <v>9</v>
      </c>
      <c r="S11" s="191">
        <f t="shared" si="17"/>
        <v>33</v>
      </c>
      <c r="T11" s="191">
        <f t="shared" si="18"/>
        <v>10</v>
      </c>
      <c r="U11" s="191">
        <f t="shared" si="19"/>
        <v>34</v>
      </c>
      <c r="V11" s="191">
        <f t="shared" si="20"/>
        <v>10</v>
      </c>
      <c r="W11" s="191">
        <f t="shared" si="21"/>
        <v>36</v>
      </c>
      <c r="X11" s="191">
        <f t="shared" si="22"/>
        <v>11</v>
      </c>
      <c r="Y11" s="191">
        <f t="shared" si="23"/>
        <v>37</v>
      </c>
      <c r="Z11" s="191">
        <f t="shared" si="24"/>
        <v>11</v>
      </c>
      <c r="AA11" s="191">
        <f t="shared" si="25"/>
        <v>39</v>
      </c>
      <c r="AB11" s="191">
        <f t="shared" si="26"/>
        <v>12</v>
      </c>
      <c r="AC11" s="192">
        <f t="shared" si="27"/>
        <v>41</v>
      </c>
    </row>
    <row r="12" spans="1:31" s="193" customFormat="1" ht="9.9499999999999993" customHeight="1">
      <c r="A12" s="190">
        <v>8</v>
      </c>
      <c r="B12" s="191">
        <f t="shared" si="0"/>
        <v>6</v>
      </c>
      <c r="C12" s="191">
        <f t="shared" si="1"/>
        <v>21</v>
      </c>
      <c r="D12" s="191">
        <f t="shared" si="2"/>
        <v>7</v>
      </c>
      <c r="E12" s="191">
        <f t="shared" si="3"/>
        <v>23</v>
      </c>
      <c r="F12" s="191">
        <f t="shared" si="4"/>
        <v>7</v>
      </c>
      <c r="G12" s="191">
        <f t="shared" si="5"/>
        <v>25</v>
      </c>
      <c r="H12" s="191">
        <f t="shared" si="6"/>
        <v>8</v>
      </c>
      <c r="I12" s="191">
        <f t="shared" si="7"/>
        <v>30</v>
      </c>
      <c r="J12" s="191">
        <f t="shared" si="8"/>
        <v>9</v>
      </c>
      <c r="K12" s="191">
        <f t="shared" si="9"/>
        <v>31</v>
      </c>
      <c r="L12" s="191">
        <f t="shared" si="10"/>
        <v>9</v>
      </c>
      <c r="M12" s="191">
        <f t="shared" si="11"/>
        <v>32</v>
      </c>
      <c r="N12" s="191">
        <f t="shared" si="12"/>
        <v>10</v>
      </c>
      <c r="O12" s="191">
        <f t="shared" si="13"/>
        <v>33</v>
      </c>
      <c r="P12" s="191">
        <f t="shared" si="14"/>
        <v>10</v>
      </c>
      <c r="Q12" s="191">
        <f t="shared" si="15"/>
        <v>36</v>
      </c>
      <c r="R12" s="191">
        <f t="shared" si="16"/>
        <v>11</v>
      </c>
      <c r="S12" s="191">
        <f t="shared" si="17"/>
        <v>37</v>
      </c>
      <c r="T12" s="191">
        <f t="shared" si="18"/>
        <v>11</v>
      </c>
      <c r="U12" s="191">
        <f t="shared" si="19"/>
        <v>39</v>
      </c>
      <c r="V12" s="191">
        <f t="shared" si="20"/>
        <v>12</v>
      </c>
      <c r="W12" s="191">
        <f t="shared" si="21"/>
        <v>41</v>
      </c>
      <c r="X12" s="191">
        <f t="shared" si="22"/>
        <v>12</v>
      </c>
      <c r="Y12" s="191">
        <f t="shared" si="23"/>
        <v>43</v>
      </c>
      <c r="Z12" s="191">
        <f t="shared" si="24"/>
        <v>13</v>
      </c>
      <c r="AA12" s="191">
        <f t="shared" si="25"/>
        <v>45</v>
      </c>
      <c r="AB12" s="191">
        <f t="shared" si="26"/>
        <v>13</v>
      </c>
      <c r="AC12" s="192">
        <f t="shared" si="27"/>
        <v>47</v>
      </c>
    </row>
    <row r="13" spans="1:31" s="193" customFormat="1" ht="9.9499999999999993" customHeight="1">
      <c r="A13" s="190">
        <v>9</v>
      </c>
      <c r="B13" s="191">
        <f t="shared" si="0"/>
        <v>7</v>
      </c>
      <c r="C13" s="191">
        <f t="shared" si="1"/>
        <v>23</v>
      </c>
      <c r="D13" s="191">
        <f t="shared" si="2"/>
        <v>8</v>
      </c>
      <c r="E13" s="191">
        <f t="shared" si="3"/>
        <v>26</v>
      </c>
      <c r="F13" s="191">
        <f t="shared" si="4"/>
        <v>8</v>
      </c>
      <c r="G13" s="191">
        <f t="shared" si="5"/>
        <v>28</v>
      </c>
      <c r="H13" s="191">
        <f t="shared" si="6"/>
        <v>10</v>
      </c>
      <c r="I13" s="191">
        <f t="shared" si="7"/>
        <v>33</v>
      </c>
      <c r="J13" s="191">
        <f t="shared" si="8"/>
        <v>10</v>
      </c>
      <c r="K13" s="191">
        <f t="shared" si="9"/>
        <v>35</v>
      </c>
      <c r="L13" s="191">
        <f t="shared" si="10"/>
        <v>10</v>
      </c>
      <c r="M13" s="191">
        <f t="shared" si="11"/>
        <v>36</v>
      </c>
      <c r="N13" s="191">
        <f t="shared" si="12"/>
        <v>11</v>
      </c>
      <c r="O13" s="191">
        <f t="shared" si="13"/>
        <v>38</v>
      </c>
      <c r="P13" s="191">
        <f t="shared" si="14"/>
        <v>11</v>
      </c>
      <c r="Q13" s="191">
        <f t="shared" si="15"/>
        <v>40</v>
      </c>
      <c r="R13" s="191">
        <f t="shared" si="16"/>
        <v>12</v>
      </c>
      <c r="S13" s="191">
        <f t="shared" si="17"/>
        <v>42</v>
      </c>
      <c r="T13" s="191">
        <f t="shared" si="18"/>
        <v>13</v>
      </c>
      <c r="U13" s="191">
        <f t="shared" si="19"/>
        <v>44</v>
      </c>
      <c r="V13" s="191">
        <f t="shared" si="20"/>
        <v>13</v>
      </c>
      <c r="W13" s="191">
        <f t="shared" si="21"/>
        <v>46</v>
      </c>
      <c r="X13" s="191">
        <f t="shared" si="22"/>
        <v>14</v>
      </c>
      <c r="Y13" s="191">
        <f t="shared" si="23"/>
        <v>48</v>
      </c>
      <c r="Z13" s="191">
        <f t="shared" si="24"/>
        <v>14</v>
      </c>
      <c r="AA13" s="191">
        <f t="shared" si="25"/>
        <v>50</v>
      </c>
      <c r="AB13" s="191">
        <f t="shared" si="26"/>
        <v>15</v>
      </c>
      <c r="AC13" s="192">
        <f t="shared" si="27"/>
        <v>53</v>
      </c>
    </row>
    <row r="14" spans="1:31" s="193" customFormat="1" ht="9.9499999999999993" customHeight="1">
      <c r="A14" s="190">
        <v>10</v>
      </c>
      <c r="B14" s="191">
        <f t="shared" si="0"/>
        <v>7</v>
      </c>
      <c r="C14" s="191">
        <f t="shared" si="1"/>
        <v>26</v>
      </c>
      <c r="D14" s="191">
        <f t="shared" si="2"/>
        <v>8</v>
      </c>
      <c r="E14" s="191">
        <f t="shared" si="3"/>
        <v>29</v>
      </c>
      <c r="F14" s="191">
        <f t="shared" si="4"/>
        <v>9</v>
      </c>
      <c r="G14" s="191">
        <f t="shared" si="5"/>
        <v>32</v>
      </c>
      <c r="H14" s="191">
        <f t="shared" si="6"/>
        <v>11</v>
      </c>
      <c r="I14" s="191">
        <f t="shared" si="7"/>
        <v>37</v>
      </c>
      <c r="J14" s="191">
        <f t="shared" si="8"/>
        <v>11</v>
      </c>
      <c r="K14" s="191">
        <f t="shared" si="9"/>
        <v>39</v>
      </c>
      <c r="L14" s="191">
        <f t="shared" si="10"/>
        <v>12</v>
      </c>
      <c r="M14" s="191">
        <f t="shared" si="11"/>
        <v>40</v>
      </c>
      <c r="N14" s="191">
        <f t="shared" si="12"/>
        <v>12</v>
      </c>
      <c r="O14" s="191">
        <f t="shared" si="13"/>
        <v>42</v>
      </c>
      <c r="P14" s="191">
        <f t="shared" si="14"/>
        <v>13</v>
      </c>
      <c r="Q14" s="191">
        <f t="shared" si="15"/>
        <v>44</v>
      </c>
      <c r="R14" s="191">
        <f t="shared" si="16"/>
        <v>13</v>
      </c>
      <c r="S14" s="191">
        <f t="shared" si="17"/>
        <v>47</v>
      </c>
      <c r="T14" s="191">
        <f t="shared" si="18"/>
        <v>14</v>
      </c>
      <c r="U14" s="191">
        <f t="shared" si="19"/>
        <v>49</v>
      </c>
      <c r="V14" s="191">
        <f t="shared" si="20"/>
        <v>15</v>
      </c>
      <c r="W14" s="191">
        <f t="shared" si="21"/>
        <v>51</v>
      </c>
      <c r="X14" s="191">
        <f t="shared" si="22"/>
        <v>15</v>
      </c>
      <c r="Y14" s="191">
        <f t="shared" si="23"/>
        <v>53</v>
      </c>
      <c r="Z14" s="191">
        <f t="shared" si="24"/>
        <v>16</v>
      </c>
      <c r="AA14" s="191">
        <f t="shared" si="25"/>
        <v>56</v>
      </c>
      <c r="AB14" s="191">
        <f t="shared" si="26"/>
        <v>17</v>
      </c>
      <c r="AC14" s="192">
        <f t="shared" si="27"/>
        <v>59</v>
      </c>
    </row>
    <row r="15" spans="1:31" s="193" customFormat="1" ht="9.9499999999999993" customHeight="1">
      <c r="A15" s="190">
        <v>11</v>
      </c>
      <c r="B15" s="191">
        <f t="shared" si="0"/>
        <v>8</v>
      </c>
      <c r="C15" s="191">
        <f t="shared" si="1"/>
        <v>28</v>
      </c>
      <c r="D15" s="191">
        <f t="shared" si="2"/>
        <v>9</v>
      </c>
      <c r="E15" s="191">
        <f t="shared" si="3"/>
        <v>32</v>
      </c>
      <c r="F15" s="191">
        <f t="shared" si="4"/>
        <v>10</v>
      </c>
      <c r="G15" s="191">
        <f t="shared" si="5"/>
        <v>35</v>
      </c>
      <c r="H15" s="191">
        <f t="shared" si="6"/>
        <v>12</v>
      </c>
      <c r="I15" s="191">
        <f t="shared" si="7"/>
        <v>41</v>
      </c>
      <c r="J15" s="191">
        <f t="shared" si="8"/>
        <v>12</v>
      </c>
      <c r="K15" s="191">
        <f t="shared" si="9"/>
        <v>42</v>
      </c>
      <c r="L15" s="191">
        <f t="shared" si="10"/>
        <v>13</v>
      </c>
      <c r="M15" s="191">
        <f t="shared" si="11"/>
        <v>44</v>
      </c>
      <c r="N15" s="191">
        <f t="shared" si="12"/>
        <v>13</v>
      </c>
      <c r="O15" s="191">
        <f t="shared" si="13"/>
        <v>46</v>
      </c>
      <c r="P15" s="191">
        <f t="shared" si="14"/>
        <v>14</v>
      </c>
      <c r="Q15" s="191">
        <f t="shared" si="15"/>
        <v>49</v>
      </c>
      <c r="R15" s="191">
        <f t="shared" si="16"/>
        <v>15</v>
      </c>
      <c r="S15" s="191">
        <f t="shared" si="17"/>
        <v>51</v>
      </c>
      <c r="T15" s="191">
        <f t="shared" si="18"/>
        <v>15</v>
      </c>
      <c r="U15" s="191">
        <f t="shared" si="19"/>
        <v>54</v>
      </c>
      <c r="V15" s="191">
        <f t="shared" si="20"/>
        <v>16</v>
      </c>
      <c r="W15" s="191">
        <f t="shared" si="21"/>
        <v>56</v>
      </c>
      <c r="X15" s="191">
        <f t="shared" si="22"/>
        <v>17</v>
      </c>
      <c r="Y15" s="191">
        <f t="shared" si="23"/>
        <v>59</v>
      </c>
      <c r="Z15" s="191">
        <f t="shared" si="24"/>
        <v>18</v>
      </c>
      <c r="AA15" s="191">
        <f t="shared" si="25"/>
        <v>62</v>
      </c>
      <c r="AB15" s="191">
        <f t="shared" si="26"/>
        <v>18</v>
      </c>
      <c r="AC15" s="192">
        <f t="shared" si="27"/>
        <v>65</v>
      </c>
    </row>
    <row r="16" spans="1:31" s="193" customFormat="1" ht="9.9499999999999993" customHeight="1">
      <c r="A16" s="190">
        <v>12</v>
      </c>
      <c r="B16" s="191">
        <f t="shared" si="0"/>
        <v>9</v>
      </c>
      <c r="C16" s="191">
        <f t="shared" si="1"/>
        <v>31</v>
      </c>
      <c r="D16" s="191">
        <f t="shared" si="2"/>
        <v>10</v>
      </c>
      <c r="E16" s="191">
        <f t="shared" si="3"/>
        <v>35</v>
      </c>
      <c r="F16" s="191">
        <f t="shared" si="4"/>
        <v>11</v>
      </c>
      <c r="G16" s="191">
        <f t="shared" si="5"/>
        <v>38</v>
      </c>
      <c r="H16" s="191">
        <f t="shared" si="6"/>
        <v>13</v>
      </c>
      <c r="I16" s="191">
        <f t="shared" si="7"/>
        <v>44</v>
      </c>
      <c r="J16" s="191">
        <f t="shared" si="8"/>
        <v>13</v>
      </c>
      <c r="K16" s="191">
        <f t="shared" si="9"/>
        <v>46</v>
      </c>
      <c r="L16" s="191">
        <f t="shared" si="10"/>
        <v>14</v>
      </c>
      <c r="M16" s="191">
        <f t="shared" si="11"/>
        <v>48</v>
      </c>
      <c r="N16" s="191">
        <f t="shared" si="12"/>
        <v>14</v>
      </c>
      <c r="O16" s="191">
        <f t="shared" si="13"/>
        <v>50</v>
      </c>
      <c r="P16" s="191">
        <f t="shared" si="14"/>
        <v>15</v>
      </c>
      <c r="Q16" s="191">
        <f t="shared" si="15"/>
        <v>53</v>
      </c>
      <c r="R16" s="191">
        <f t="shared" si="16"/>
        <v>16</v>
      </c>
      <c r="S16" s="191">
        <f t="shared" si="17"/>
        <v>56</v>
      </c>
      <c r="T16" s="191">
        <f t="shared" si="18"/>
        <v>17</v>
      </c>
      <c r="U16" s="191">
        <f t="shared" si="19"/>
        <v>59</v>
      </c>
      <c r="V16" s="191">
        <f t="shared" si="20"/>
        <v>18</v>
      </c>
      <c r="W16" s="191">
        <f t="shared" si="21"/>
        <v>61</v>
      </c>
      <c r="X16" s="191">
        <f t="shared" si="22"/>
        <v>18</v>
      </c>
      <c r="Y16" s="191">
        <f t="shared" si="23"/>
        <v>64</v>
      </c>
      <c r="Z16" s="191">
        <f t="shared" si="24"/>
        <v>19</v>
      </c>
      <c r="AA16" s="191">
        <f t="shared" si="25"/>
        <v>67</v>
      </c>
      <c r="AB16" s="191">
        <f t="shared" si="26"/>
        <v>20</v>
      </c>
      <c r="AC16" s="192">
        <f t="shared" si="27"/>
        <v>71</v>
      </c>
    </row>
    <row r="17" spans="1:29" s="193" customFormat="1" ht="9.9499999999999993" customHeight="1">
      <c r="A17" s="190">
        <v>13</v>
      </c>
      <c r="B17" s="191">
        <f t="shared" si="0"/>
        <v>10</v>
      </c>
      <c r="C17" s="191">
        <f t="shared" si="1"/>
        <v>34</v>
      </c>
      <c r="D17" s="191">
        <f t="shared" si="2"/>
        <v>11</v>
      </c>
      <c r="E17" s="191">
        <f t="shared" si="3"/>
        <v>38</v>
      </c>
      <c r="F17" s="191">
        <f t="shared" si="4"/>
        <v>12</v>
      </c>
      <c r="G17" s="191">
        <f t="shared" si="5"/>
        <v>41</v>
      </c>
      <c r="H17" s="191">
        <f t="shared" si="6"/>
        <v>14</v>
      </c>
      <c r="I17" s="191">
        <f t="shared" si="7"/>
        <v>48</v>
      </c>
      <c r="J17" s="191">
        <f t="shared" si="8"/>
        <v>14</v>
      </c>
      <c r="K17" s="191">
        <f t="shared" si="9"/>
        <v>50</v>
      </c>
      <c r="L17" s="191">
        <f t="shared" si="10"/>
        <v>15</v>
      </c>
      <c r="M17" s="191">
        <f t="shared" si="11"/>
        <v>52</v>
      </c>
      <c r="N17" s="191">
        <f t="shared" si="12"/>
        <v>15</v>
      </c>
      <c r="O17" s="191">
        <f t="shared" si="13"/>
        <v>54</v>
      </c>
      <c r="P17" s="191">
        <f t="shared" si="14"/>
        <v>17</v>
      </c>
      <c r="Q17" s="191">
        <f t="shared" si="15"/>
        <v>58</v>
      </c>
      <c r="R17" s="191">
        <f t="shared" si="16"/>
        <v>17</v>
      </c>
      <c r="S17" s="191">
        <f t="shared" si="17"/>
        <v>61</v>
      </c>
      <c r="T17" s="191">
        <f t="shared" si="18"/>
        <v>18</v>
      </c>
      <c r="U17" s="191">
        <f t="shared" si="19"/>
        <v>64</v>
      </c>
      <c r="V17" s="191">
        <f t="shared" si="20"/>
        <v>19</v>
      </c>
      <c r="W17" s="191">
        <f t="shared" si="21"/>
        <v>66</v>
      </c>
      <c r="X17" s="191">
        <f t="shared" si="22"/>
        <v>20</v>
      </c>
      <c r="Y17" s="191">
        <f t="shared" si="23"/>
        <v>69</v>
      </c>
      <c r="Z17" s="191">
        <f t="shared" si="24"/>
        <v>21</v>
      </c>
      <c r="AA17" s="191">
        <f t="shared" si="25"/>
        <v>73</v>
      </c>
      <c r="AB17" s="191">
        <f t="shared" si="26"/>
        <v>22</v>
      </c>
      <c r="AC17" s="192">
        <f t="shared" si="27"/>
        <v>76</v>
      </c>
    </row>
    <row r="18" spans="1:29" s="193" customFormat="1" ht="9.9499999999999993" customHeight="1">
      <c r="A18" s="190">
        <v>14</v>
      </c>
      <c r="B18" s="191">
        <f t="shared" si="0"/>
        <v>10</v>
      </c>
      <c r="C18" s="191">
        <f t="shared" si="1"/>
        <v>36</v>
      </c>
      <c r="D18" s="191">
        <f t="shared" si="2"/>
        <v>12</v>
      </c>
      <c r="E18" s="191">
        <f t="shared" si="3"/>
        <v>41</v>
      </c>
      <c r="F18" s="191">
        <f t="shared" si="4"/>
        <v>13</v>
      </c>
      <c r="G18" s="191">
        <f t="shared" si="5"/>
        <v>44</v>
      </c>
      <c r="H18" s="191">
        <f t="shared" si="6"/>
        <v>15</v>
      </c>
      <c r="I18" s="191">
        <f t="shared" si="7"/>
        <v>52</v>
      </c>
      <c r="J18" s="191">
        <f t="shared" si="8"/>
        <v>15</v>
      </c>
      <c r="K18" s="191">
        <f t="shared" si="9"/>
        <v>54</v>
      </c>
      <c r="L18" s="191">
        <f t="shared" si="10"/>
        <v>16</v>
      </c>
      <c r="M18" s="191">
        <f t="shared" si="11"/>
        <v>56</v>
      </c>
      <c r="N18" s="191">
        <f t="shared" si="12"/>
        <v>17</v>
      </c>
      <c r="O18" s="191">
        <f t="shared" si="13"/>
        <v>58</v>
      </c>
      <c r="P18" s="191">
        <f t="shared" si="14"/>
        <v>18</v>
      </c>
      <c r="Q18" s="191">
        <f t="shared" si="15"/>
        <v>62</v>
      </c>
      <c r="R18" s="191">
        <f t="shared" si="16"/>
        <v>19</v>
      </c>
      <c r="S18" s="191">
        <f t="shared" si="17"/>
        <v>65</v>
      </c>
      <c r="T18" s="191">
        <f t="shared" si="18"/>
        <v>20</v>
      </c>
      <c r="U18" s="191">
        <f t="shared" si="19"/>
        <v>69</v>
      </c>
      <c r="V18" s="191">
        <f t="shared" si="20"/>
        <v>20</v>
      </c>
      <c r="W18" s="191">
        <f t="shared" si="21"/>
        <v>72</v>
      </c>
      <c r="X18" s="191">
        <f t="shared" si="22"/>
        <v>21</v>
      </c>
      <c r="Y18" s="191">
        <f t="shared" si="23"/>
        <v>74</v>
      </c>
      <c r="Z18" s="191">
        <f t="shared" si="24"/>
        <v>22</v>
      </c>
      <c r="AA18" s="191">
        <f t="shared" si="25"/>
        <v>78</v>
      </c>
      <c r="AB18" s="191">
        <f t="shared" si="26"/>
        <v>24</v>
      </c>
      <c r="AC18" s="192">
        <f t="shared" si="27"/>
        <v>82</v>
      </c>
    </row>
    <row r="19" spans="1:29" s="193" customFormat="1" ht="9.9499999999999993" customHeight="1">
      <c r="A19" s="190">
        <v>15</v>
      </c>
      <c r="B19" s="191">
        <f t="shared" si="0"/>
        <v>11</v>
      </c>
      <c r="C19" s="191">
        <f t="shared" si="1"/>
        <v>39</v>
      </c>
      <c r="D19" s="191">
        <f t="shared" si="2"/>
        <v>13</v>
      </c>
      <c r="E19" s="191">
        <f t="shared" si="3"/>
        <v>44</v>
      </c>
      <c r="F19" s="191">
        <f t="shared" si="4"/>
        <v>14</v>
      </c>
      <c r="G19" s="191">
        <f t="shared" si="5"/>
        <v>47</v>
      </c>
      <c r="H19" s="191">
        <f t="shared" si="6"/>
        <v>16</v>
      </c>
      <c r="I19" s="191">
        <f t="shared" si="7"/>
        <v>55</v>
      </c>
      <c r="J19" s="191">
        <f t="shared" si="8"/>
        <v>17</v>
      </c>
      <c r="K19" s="191">
        <f t="shared" si="9"/>
        <v>58</v>
      </c>
      <c r="L19" s="191">
        <f t="shared" si="10"/>
        <v>17</v>
      </c>
      <c r="M19" s="191">
        <f t="shared" si="11"/>
        <v>60</v>
      </c>
      <c r="N19" s="191">
        <f t="shared" si="12"/>
        <v>18</v>
      </c>
      <c r="O19" s="191">
        <f t="shared" si="13"/>
        <v>63</v>
      </c>
      <c r="P19" s="191">
        <f t="shared" si="14"/>
        <v>19</v>
      </c>
      <c r="Q19" s="191">
        <f t="shared" si="15"/>
        <v>67</v>
      </c>
      <c r="R19" s="191">
        <f t="shared" si="16"/>
        <v>20</v>
      </c>
      <c r="S19" s="191">
        <f t="shared" si="17"/>
        <v>70</v>
      </c>
      <c r="T19" s="191">
        <f t="shared" si="18"/>
        <v>21</v>
      </c>
      <c r="U19" s="191">
        <f t="shared" si="19"/>
        <v>74</v>
      </c>
      <c r="V19" s="191">
        <f t="shared" si="20"/>
        <v>22</v>
      </c>
      <c r="W19" s="191">
        <f t="shared" si="21"/>
        <v>77</v>
      </c>
      <c r="X19" s="191">
        <f t="shared" si="22"/>
        <v>23</v>
      </c>
      <c r="Y19" s="191">
        <f t="shared" si="23"/>
        <v>80</v>
      </c>
      <c r="Z19" s="191">
        <f t="shared" si="24"/>
        <v>24</v>
      </c>
      <c r="AA19" s="191">
        <f t="shared" si="25"/>
        <v>84</v>
      </c>
      <c r="AB19" s="191">
        <f t="shared" si="26"/>
        <v>25</v>
      </c>
      <c r="AC19" s="192">
        <f t="shared" si="27"/>
        <v>88</v>
      </c>
    </row>
    <row r="20" spans="1:29" s="193" customFormat="1" ht="9.9499999999999993" customHeight="1">
      <c r="A20" s="190">
        <v>16</v>
      </c>
      <c r="B20" s="191">
        <f t="shared" si="0"/>
        <v>12</v>
      </c>
      <c r="C20" s="191">
        <f t="shared" si="1"/>
        <v>41</v>
      </c>
      <c r="D20" s="191">
        <f t="shared" si="2"/>
        <v>13</v>
      </c>
      <c r="E20" s="191">
        <f t="shared" si="3"/>
        <v>47</v>
      </c>
      <c r="F20" s="191">
        <f t="shared" si="4"/>
        <v>14</v>
      </c>
      <c r="G20" s="191">
        <f t="shared" si="5"/>
        <v>50</v>
      </c>
      <c r="H20" s="191">
        <f t="shared" si="6"/>
        <v>17</v>
      </c>
      <c r="I20" s="191">
        <f t="shared" si="7"/>
        <v>59</v>
      </c>
      <c r="J20" s="191">
        <f t="shared" si="8"/>
        <v>18</v>
      </c>
      <c r="K20" s="191">
        <f t="shared" si="9"/>
        <v>62</v>
      </c>
      <c r="L20" s="191">
        <f t="shared" si="10"/>
        <v>18</v>
      </c>
      <c r="M20" s="191">
        <f t="shared" si="11"/>
        <v>65</v>
      </c>
      <c r="N20" s="191">
        <f t="shared" si="12"/>
        <v>19</v>
      </c>
      <c r="O20" s="191">
        <f t="shared" si="13"/>
        <v>67</v>
      </c>
      <c r="P20" s="191">
        <f t="shared" si="14"/>
        <v>20</v>
      </c>
      <c r="Q20" s="191">
        <f t="shared" si="15"/>
        <v>71</v>
      </c>
      <c r="R20" s="191">
        <f t="shared" si="16"/>
        <v>21</v>
      </c>
      <c r="S20" s="191">
        <f t="shared" si="17"/>
        <v>75</v>
      </c>
      <c r="T20" s="191">
        <f t="shared" si="18"/>
        <v>22</v>
      </c>
      <c r="U20" s="191">
        <f t="shared" si="19"/>
        <v>78</v>
      </c>
      <c r="V20" s="191">
        <f t="shared" si="20"/>
        <v>23</v>
      </c>
      <c r="W20" s="191">
        <f t="shared" si="21"/>
        <v>82</v>
      </c>
      <c r="X20" s="191">
        <f t="shared" si="22"/>
        <v>24</v>
      </c>
      <c r="Y20" s="191">
        <f t="shared" si="23"/>
        <v>85</v>
      </c>
      <c r="Z20" s="191">
        <f t="shared" si="24"/>
        <v>26</v>
      </c>
      <c r="AA20" s="191">
        <f t="shared" si="25"/>
        <v>90</v>
      </c>
      <c r="AB20" s="191">
        <f t="shared" si="26"/>
        <v>27</v>
      </c>
      <c r="AC20" s="192">
        <f t="shared" si="27"/>
        <v>94</v>
      </c>
    </row>
    <row r="21" spans="1:29" s="193" customFormat="1" ht="9.9499999999999993" customHeight="1">
      <c r="A21" s="190">
        <v>17</v>
      </c>
      <c r="B21" s="191">
        <f t="shared" si="0"/>
        <v>13</v>
      </c>
      <c r="C21" s="191">
        <f t="shared" si="1"/>
        <v>44</v>
      </c>
      <c r="D21" s="191">
        <f t="shared" si="2"/>
        <v>14</v>
      </c>
      <c r="E21" s="191">
        <f t="shared" si="3"/>
        <v>50</v>
      </c>
      <c r="F21" s="191">
        <f t="shared" si="4"/>
        <v>15</v>
      </c>
      <c r="G21" s="191">
        <f t="shared" si="5"/>
        <v>54</v>
      </c>
      <c r="H21" s="191">
        <f t="shared" si="6"/>
        <v>18</v>
      </c>
      <c r="I21" s="191">
        <f t="shared" si="7"/>
        <v>63</v>
      </c>
      <c r="J21" s="191">
        <f t="shared" si="8"/>
        <v>19</v>
      </c>
      <c r="K21" s="191">
        <f t="shared" si="9"/>
        <v>65</v>
      </c>
      <c r="L21" s="191">
        <f t="shared" si="10"/>
        <v>20</v>
      </c>
      <c r="M21" s="191">
        <f t="shared" si="11"/>
        <v>69</v>
      </c>
      <c r="N21" s="191">
        <f t="shared" si="12"/>
        <v>20</v>
      </c>
      <c r="O21" s="191">
        <f t="shared" si="13"/>
        <v>71</v>
      </c>
      <c r="P21" s="191">
        <f t="shared" si="14"/>
        <v>22</v>
      </c>
      <c r="Q21" s="191">
        <f t="shared" si="15"/>
        <v>76</v>
      </c>
      <c r="R21" s="191">
        <f t="shared" si="16"/>
        <v>23</v>
      </c>
      <c r="S21" s="191">
        <f t="shared" si="17"/>
        <v>79</v>
      </c>
      <c r="T21" s="191">
        <f t="shared" si="18"/>
        <v>24</v>
      </c>
      <c r="U21" s="191">
        <f t="shared" si="19"/>
        <v>83</v>
      </c>
      <c r="V21" s="191">
        <f t="shared" si="20"/>
        <v>25</v>
      </c>
      <c r="W21" s="191">
        <f t="shared" si="21"/>
        <v>87</v>
      </c>
      <c r="X21" s="191">
        <f t="shared" si="22"/>
        <v>26</v>
      </c>
      <c r="Y21" s="191">
        <f t="shared" si="23"/>
        <v>90</v>
      </c>
      <c r="Z21" s="191">
        <f t="shared" si="24"/>
        <v>27</v>
      </c>
      <c r="AA21" s="191">
        <f t="shared" si="25"/>
        <v>95</v>
      </c>
      <c r="AB21" s="191">
        <f t="shared" si="26"/>
        <v>29</v>
      </c>
      <c r="AC21" s="192">
        <f t="shared" si="27"/>
        <v>100</v>
      </c>
    </row>
    <row r="22" spans="1:29" s="193" customFormat="1" ht="9.9499999999999993" customHeight="1">
      <c r="A22" s="190">
        <v>18</v>
      </c>
      <c r="B22" s="191">
        <f t="shared" si="0"/>
        <v>13</v>
      </c>
      <c r="C22" s="191">
        <f t="shared" si="1"/>
        <v>47</v>
      </c>
      <c r="D22" s="191">
        <f t="shared" si="2"/>
        <v>15</v>
      </c>
      <c r="E22" s="191">
        <f t="shared" si="3"/>
        <v>53</v>
      </c>
      <c r="F22" s="191">
        <f t="shared" si="4"/>
        <v>16</v>
      </c>
      <c r="G22" s="191">
        <f t="shared" si="5"/>
        <v>57</v>
      </c>
      <c r="H22" s="191">
        <f t="shared" si="6"/>
        <v>19</v>
      </c>
      <c r="I22" s="191">
        <f t="shared" si="7"/>
        <v>67</v>
      </c>
      <c r="J22" s="191">
        <f t="shared" si="8"/>
        <v>20</v>
      </c>
      <c r="K22" s="191">
        <f t="shared" si="9"/>
        <v>69</v>
      </c>
      <c r="L22" s="191">
        <f t="shared" si="10"/>
        <v>21</v>
      </c>
      <c r="M22" s="191">
        <f t="shared" si="11"/>
        <v>73</v>
      </c>
      <c r="N22" s="191">
        <f t="shared" si="12"/>
        <v>21</v>
      </c>
      <c r="O22" s="191">
        <f t="shared" si="13"/>
        <v>75</v>
      </c>
      <c r="P22" s="191">
        <f t="shared" si="14"/>
        <v>23</v>
      </c>
      <c r="Q22" s="191">
        <f t="shared" si="15"/>
        <v>80</v>
      </c>
      <c r="R22" s="191">
        <f t="shared" si="16"/>
        <v>24</v>
      </c>
      <c r="S22" s="191">
        <f t="shared" si="17"/>
        <v>84</v>
      </c>
      <c r="T22" s="191">
        <f t="shared" si="18"/>
        <v>25</v>
      </c>
      <c r="U22" s="191">
        <f t="shared" si="19"/>
        <v>88</v>
      </c>
      <c r="V22" s="191">
        <f t="shared" si="20"/>
        <v>26</v>
      </c>
      <c r="W22" s="191">
        <f t="shared" si="21"/>
        <v>92</v>
      </c>
      <c r="X22" s="191">
        <f t="shared" si="22"/>
        <v>27</v>
      </c>
      <c r="Y22" s="191">
        <f t="shared" si="23"/>
        <v>96</v>
      </c>
      <c r="Z22" s="191">
        <f t="shared" si="24"/>
        <v>29</v>
      </c>
      <c r="AA22" s="191">
        <f t="shared" si="25"/>
        <v>101</v>
      </c>
      <c r="AB22" s="191">
        <f t="shared" si="26"/>
        <v>30</v>
      </c>
      <c r="AC22" s="192">
        <f t="shared" si="27"/>
        <v>106</v>
      </c>
    </row>
    <row r="23" spans="1:29" s="193" customFormat="1" ht="9.9499999999999993" customHeight="1">
      <c r="A23" s="190">
        <v>19</v>
      </c>
      <c r="B23" s="191">
        <f t="shared" si="0"/>
        <v>14</v>
      </c>
      <c r="C23" s="191">
        <f t="shared" si="1"/>
        <v>49</v>
      </c>
      <c r="D23" s="191">
        <f t="shared" si="2"/>
        <v>16</v>
      </c>
      <c r="E23" s="191">
        <f t="shared" si="3"/>
        <v>56</v>
      </c>
      <c r="F23" s="191">
        <f t="shared" si="4"/>
        <v>17</v>
      </c>
      <c r="G23" s="191">
        <f t="shared" si="5"/>
        <v>60</v>
      </c>
      <c r="H23" s="191">
        <f t="shared" si="6"/>
        <v>20</v>
      </c>
      <c r="I23" s="191">
        <f t="shared" si="7"/>
        <v>70</v>
      </c>
      <c r="J23" s="191">
        <f t="shared" si="8"/>
        <v>21</v>
      </c>
      <c r="K23" s="191">
        <f t="shared" si="9"/>
        <v>73</v>
      </c>
      <c r="L23" s="191">
        <f t="shared" si="10"/>
        <v>22</v>
      </c>
      <c r="M23" s="191">
        <f t="shared" si="11"/>
        <v>77</v>
      </c>
      <c r="N23" s="191">
        <f t="shared" si="12"/>
        <v>23</v>
      </c>
      <c r="O23" s="191">
        <f t="shared" si="13"/>
        <v>79</v>
      </c>
      <c r="P23" s="191">
        <f t="shared" si="14"/>
        <v>24</v>
      </c>
      <c r="Q23" s="191">
        <f t="shared" si="15"/>
        <v>84</v>
      </c>
      <c r="R23" s="191">
        <f t="shared" si="16"/>
        <v>25</v>
      </c>
      <c r="S23" s="191">
        <f t="shared" si="17"/>
        <v>89</v>
      </c>
      <c r="T23" s="191">
        <f t="shared" si="18"/>
        <v>27</v>
      </c>
      <c r="U23" s="191">
        <f t="shared" si="19"/>
        <v>93</v>
      </c>
      <c r="V23" s="191">
        <f t="shared" si="20"/>
        <v>28</v>
      </c>
      <c r="W23" s="191">
        <f t="shared" si="21"/>
        <v>97</v>
      </c>
      <c r="X23" s="191">
        <f t="shared" si="22"/>
        <v>29</v>
      </c>
      <c r="Y23" s="191">
        <f t="shared" si="23"/>
        <v>101</v>
      </c>
      <c r="Z23" s="191">
        <f t="shared" si="24"/>
        <v>30</v>
      </c>
      <c r="AA23" s="191">
        <f t="shared" si="25"/>
        <v>106</v>
      </c>
      <c r="AB23" s="191">
        <f t="shared" si="26"/>
        <v>32</v>
      </c>
      <c r="AC23" s="192">
        <f t="shared" si="27"/>
        <v>112</v>
      </c>
    </row>
    <row r="24" spans="1:29" s="193" customFormat="1" ht="9.9499999999999993" customHeight="1">
      <c r="A24" s="190">
        <v>20</v>
      </c>
      <c r="B24" s="191">
        <f t="shared" si="0"/>
        <v>15</v>
      </c>
      <c r="C24" s="191">
        <f t="shared" si="1"/>
        <v>52</v>
      </c>
      <c r="D24" s="191">
        <f t="shared" si="2"/>
        <v>17</v>
      </c>
      <c r="E24" s="191">
        <f t="shared" si="3"/>
        <v>59</v>
      </c>
      <c r="F24" s="191">
        <f t="shared" si="4"/>
        <v>18</v>
      </c>
      <c r="G24" s="191">
        <f t="shared" si="5"/>
        <v>63</v>
      </c>
      <c r="H24" s="191">
        <f t="shared" si="6"/>
        <v>21</v>
      </c>
      <c r="I24" s="191">
        <f t="shared" si="7"/>
        <v>74</v>
      </c>
      <c r="J24" s="191">
        <f t="shared" si="8"/>
        <v>22</v>
      </c>
      <c r="K24" s="191">
        <f t="shared" si="9"/>
        <v>77</v>
      </c>
      <c r="L24" s="191">
        <f t="shared" si="10"/>
        <v>23</v>
      </c>
      <c r="M24" s="191">
        <f t="shared" si="11"/>
        <v>81</v>
      </c>
      <c r="N24" s="191">
        <f t="shared" si="12"/>
        <v>24</v>
      </c>
      <c r="O24" s="191">
        <f t="shared" si="13"/>
        <v>83</v>
      </c>
      <c r="P24" s="191">
        <f t="shared" si="14"/>
        <v>25</v>
      </c>
      <c r="Q24" s="191">
        <f t="shared" si="15"/>
        <v>89</v>
      </c>
      <c r="R24" s="191">
        <f t="shared" si="16"/>
        <v>27</v>
      </c>
      <c r="S24" s="191">
        <f t="shared" si="17"/>
        <v>93</v>
      </c>
      <c r="T24" s="191">
        <f t="shared" si="18"/>
        <v>28</v>
      </c>
      <c r="U24" s="191">
        <f t="shared" si="19"/>
        <v>98</v>
      </c>
      <c r="V24" s="191">
        <f t="shared" si="20"/>
        <v>29</v>
      </c>
      <c r="W24" s="191">
        <f t="shared" si="21"/>
        <v>102</v>
      </c>
      <c r="X24" s="191">
        <f t="shared" si="22"/>
        <v>30</v>
      </c>
      <c r="Y24" s="191">
        <f t="shared" si="23"/>
        <v>106</v>
      </c>
      <c r="Z24" s="191">
        <f t="shared" si="24"/>
        <v>32</v>
      </c>
      <c r="AA24" s="191">
        <f t="shared" si="25"/>
        <v>112</v>
      </c>
      <c r="AB24" s="191">
        <f t="shared" si="26"/>
        <v>34</v>
      </c>
      <c r="AC24" s="192">
        <f t="shared" si="27"/>
        <v>118</v>
      </c>
    </row>
    <row r="25" spans="1:29" s="193" customFormat="1" ht="9.9499999999999993" customHeight="1">
      <c r="A25" s="190">
        <v>21</v>
      </c>
      <c r="B25" s="191">
        <f t="shared" si="0"/>
        <v>16</v>
      </c>
      <c r="C25" s="191">
        <f t="shared" si="1"/>
        <v>54</v>
      </c>
      <c r="D25" s="191">
        <f t="shared" si="2"/>
        <v>18</v>
      </c>
      <c r="E25" s="191">
        <f t="shared" si="3"/>
        <v>61</v>
      </c>
      <c r="F25" s="191">
        <f t="shared" si="4"/>
        <v>19</v>
      </c>
      <c r="G25" s="191">
        <f t="shared" si="5"/>
        <v>66</v>
      </c>
      <c r="H25" s="191">
        <f t="shared" si="6"/>
        <v>22</v>
      </c>
      <c r="I25" s="191">
        <f t="shared" si="7"/>
        <v>78</v>
      </c>
      <c r="J25" s="191">
        <f t="shared" si="8"/>
        <v>23</v>
      </c>
      <c r="K25" s="191">
        <f t="shared" si="9"/>
        <v>81</v>
      </c>
      <c r="L25" s="191">
        <f t="shared" si="10"/>
        <v>24</v>
      </c>
      <c r="M25" s="191">
        <f t="shared" si="11"/>
        <v>85</v>
      </c>
      <c r="N25" s="191">
        <f t="shared" si="12"/>
        <v>25</v>
      </c>
      <c r="O25" s="191">
        <f t="shared" si="13"/>
        <v>88</v>
      </c>
      <c r="P25" s="191">
        <f t="shared" si="14"/>
        <v>27</v>
      </c>
      <c r="Q25" s="191">
        <f t="shared" si="15"/>
        <v>93</v>
      </c>
      <c r="R25" s="191">
        <f t="shared" si="16"/>
        <v>28</v>
      </c>
      <c r="S25" s="191">
        <f t="shared" si="17"/>
        <v>98</v>
      </c>
      <c r="T25" s="191">
        <f t="shared" si="18"/>
        <v>29</v>
      </c>
      <c r="U25" s="191">
        <f t="shared" si="19"/>
        <v>103</v>
      </c>
      <c r="V25" s="191">
        <f t="shared" si="20"/>
        <v>31</v>
      </c>
      <c r="W25" s="191">
        <f t="shared" si="21"/>
        <v>107</v>
      </c>
      <c r="X25" s="191">
        <f t="shared" si="22"/>
        <v>32</v>
      </c>
      <c r="Y25" s="191">
        <f t="shared" si="23"/>
        <v>112</v>
      </c>
      <c r="Z25" s="191">
        <f t="shared" si="24"/>
        <v>34</v>
      </c>
      <c r="AA25" s="191">
        <f t="shared" si="25"/>
        <v>118</v>
      </c>
      <c r="AB25" s="191">
        <f t="shared" si="26"/>
        <v>35</v>
      </c>
      <c r="AC25" s="192">
        <f t="shared" si="27"/>
        <v>123</v>
      </c>
    </row>
    <row r="26" spans="1:29" s="193" customFormat="1" ht="9.9499999999999993" customHeight="1">
      <c r="A26" s="190">
        <v>22</v>
      </c>
      <c r="B26" s="191">
        <f t="shared" si="0"/>
        <v>16</v>
      </c>
      <c r="C26" s="191">
        <f t="shared" si="1"/>
        <v>57</v>
      </c>
      <c r="D26" s="191">
        <f t="shared" si="2"/>
        <v>18</v>
      </c>
      <c r="E26" s="191">
        <f t="shared" si="3"/>
        <v>64</v>
      </c>
      <c r="F26" s="191">
        <f t="shared" si="4"/>
        <v>20</v>
      </c>
      <c r="G26" s="191">
        <f t="shared" si="5"/>
        <v>69</v>
      </c>
      <c r="H26" s="191">
        <f t="shared" si="6"/>
        <v>23</v>
      </c>
      <c r="I26" s="191">
        <f t="shared" si="7"/>
        <v>81</v>
      </c>
      <c r="J26" s="191">
        <f t="shared" si="8"/>
        <v>24</v>
      </c>
      <c r="K26" s="191">
        <f t="shared" si="9"/>
        <v>85</v>
      </c>
      <c r="L26" s="191">
        <f t="shared" si="10"/>
        <v>25</v>
      </c>
      <c r="M26" s="191">
        <f t="shared" si="11"/>
        <v>89</v>
      </c>
      <c r="N26" s="191">
        <f t="shared" si="12"/>
        <v>26</v>
      </c>
      <c r="O26" s="191">
        <f t="shared" si="13"/>
        <v>92</v>
      </c>
      <c r="P26" s="191">
        <f t="shared" si="14"/>
        <v>28</v>
      </c>
      <c r="Q26" s="191">
        <f t="shared" si="15"/>
        <v>98</v>
      </c>
      <c r="R26" s="191">
        <f t="shared" si="16"/>
        <v>29</v>
      </c>
      <c r="S26" s="191">
        <f t="shared" si="17"/>
        <v>103</v>
      </c>
      <c r="T26" s="191">
        <f t="shared" si="18"/>
        <v>31</v>
      </c>
      <c r="U26" s="191">
        <f t="shared" si="19"/>
        <v>108</v>
      </c>
      <c r="V26" s="191">
        <f t="shared" si="20"/>
        <v>32</v>
      </c>
      <c r="W26" s="191">
        <f t="shared" si="21"/>
        <v>112</v>
      </c>
      <c r="X26" s="191">
        <f t="shared" si="22"/>
        <v>33</v>
      </c>
      <c r="Y26" s="191">
        <f t="shared" si="23"/>
        <v>117</v>
      </c>
      <c r="Z26" s="191">
        <f t="shared" si="24"/>
        <v>35</v>
      </c>
      <c r="AA26" s="191">
        <f t="shared" si="25"/>
        <v>123</v>
      </c>
      <c r="AB26" s="191">
        <f t="shared" si="26"/>
        <v>37</v>
      </c>
      <c r="AC26" s="192">
        <f t="shared" si="27"/>
        <v>129</v>
      </c>
    </row>
    <row r="27" spans="1:29" s="193" customFormat="1" ht="9.9499999999999993" customHeight="1">
      <c r="A27" s="190">
        <v>23</v>
      </c>
      <c r="B27" s="191">
        <f t="shared" si="0"/>
        <v>17</v>
      </c>
      <c r="C27" s="191">
        <f t="shared" si="1"/>
        <v>60</v>
      </c>
      <c r="D27" s="191">
        <f t="shared" si="2"/>
        <v>19</v>
      </c>
      <c r="E27" s="191">
        <f t="shared" si="3"/>
        <v>67</v>
      </c>
      <c r="F27" s="191">
        <f t="shared" si="4"/>
        <v>21</v>
      </c>
      <c r="G27" s="191">
        <f t="shared" si="5"/>
        <v>72</v>
      </c>
      <c r="H27" s="191">
        <f t="shared" si="6"/>
        <v>24</v>
      </c>
      <c r="I27" s="191">
        <f t="shared" si="7"/>
        <v>85</v>
      </c>
      <c r="J27" s="191">
        <f t="shared" si="8"/>
        <v>25</v>
      </c>
      <c r="K27" s="191">
        <f t="shared" si="9"/>
        <v>89</v>
      </c>
      <c r="L27" s="191">
        <f t="shared" si="10"/>
        <v>26</v>
      </c>
      <c r="M27" s="191">
        <f t="shared" si="11"/>
        <v>93</v>
      </c>
      <c r="N27" s="191">
        <f t="shared" si="12"/>
        <v>27</v>
      </c>
      <c r="O27" s="191">
        <f t="shared" si="13"/>
        <v>96</v>
      </c>
      <c r="P27" s="191">
        <f t="shared" si="14"/>
        <v>29</v>
      </c>
      <c r="Q27" s="191">
        <f t="shared" si="15"/>
        <v>102</v>
      </c>
      <c r="R27" s="191">
        <f t="shared" si="16"/>
        <v>31</v>
      </c>
      <c r="S27" s="191">
        <f t="shared" si="17"/>
        <v>107</v>
      </c>
      <c r="T27" s="191">
        <f t="shared" si="18"/>
        <v>32</v>
      </c>
      <c r="U27" s="191">
        <f t="shared" si="19"/>
        <v>113</v>
      </c>
      <c r="V27" s="191">
        <f t="shared" si="20"/>
        <v>34</v>
      </c>
      <c r="W27" s="191">
        <f t="shared" si="21"/>
        <v>118</v>
      </c>
      <c r="X27" s="191">
        <f t="shared" si="22"/>
        <v>35</v>
      </c>
      <c r="Y27" s="191">
        <f t="shared" si="23"/>
        <v>122</v>
      </c>
      <c r="Z27" s="191">
        <f t="shared" si="24"/>
        <v>37</v>
      </c>
      <c r="AA27" s="191">
        <f t="shared" si="25"/>
        <v>129</v>
      </c>
      <c r="AB27" s="191">
        <f t="shared" si="26"/>
        <v>39</v>
      </c>
      <c r="AC27" s="192">
        <f t="shared" si="27"/>
        <v>135</v>
      </c>
    </row>
    <row r="28" spans="1:29" s="193" customFormat="1" ht="9.9499999999999993" customHeight="1">
      <c r="A28" s="190">
        <v>24</v>
      </c>
      <c r="B28" s="191">
        <f t="shared" si="0"/>
        <v>18</v>
      </c>
      <c r="C28" s="191">
        <f t="shared" si="1"/>
        <v>62</v>
      </c>
      <c r="D28" s="191">
        <f t="shared" si="2"/>
        <v>20</v>
      </c>
      <c r="E28" s="191">
        <f t="shared" si="3"/>
        <v>70</v>
      </c>
      <c r="F28" s="191">
        <f t="shared" si="4"/>
        <v>22</v>
      </c>
      <c r="G28" s="191">
        <f t="shared" si="5"/>
        <v>76</v>
      </c>
      <c r="H28" s="191">
        <f t="shared" si="6"/>
        <v>25</v>
      </c>
      <c r="I28" s="191">
        <f t="shared" si="7"/>
        <v>89</v>
      </c>
      <c r="J28" s="191">
        <f t="shared" si="8"/>
        <v>26</v>
      </c>
      <c r="K28" s="191">
        <f t="shared" si="9"/>
        <v>92</v>
      </c>
      <c r="L28" s="191">
        <f t="shared" si="10"/>
        <v>28</v>
      </c>
      <c r="M28" s="191">
        <f t="shared" si="11"/>
        <v>97</v>
      </c>
      <c r="N28" s="191">
        <f t="shared" si="12"/>
        <v>29</v>
      </c>
      <c r="O28" s="191">
        <f t="shared" si="13"/>
        <v>100</v>
      </c>
      <c r="P28" s="191">
        <f t="shared" si="14"/>
        <v>30</v>
      </c>
      <c r="Q28" s="191">
        <f t="shared" si="15"/>
        <v>107</v>
      </c>
      <c r="R28" s="191">
        <f t="shared" si="16"/>
        <v>32</v>
      </c>
      <c r="S28" s="191">
        <f t="shared" si="17"/>
        <v>112</v>
      </c>
      <c r="T28" s="191">
        <f t="shared" si="18"/>
        <v>34</v>
      </c>
      <c r="U28" s="191">
        <f t="shared" si="19"/>
        <v>118</v>
      </c>
      <c r="V28" s="191">
        <f t="shared" si="20"/>
        <v>35</v>
      </c>
      <c r="W28" s="191">
        <f t="shared" si="21"/>
        <v>123</v>
      </c>
      <c r="X28" s="191">
        <f t="shared" si="22"/>
        <v>36</v>
      </c>
      <c r="Y28" s="191">
        <f t="shared" si="23"/>
        <v>128</v>
      </c>
      <c r="Z28" s="191">
        <f t="shared" si="24"/>
        <v>38</v>
      </c>
      <c r="AA28" s="191">
        <f t="shared" si="25"/>
        <v>134</v>
      </c>
      <c r="AB28" s="191">
        <f t="shared" si="26"/>
        <v>40</v>
      </c>
      <c r="AC28" s="192">
        <f t="shared" si="27"/>
        <v>141</v>
      </c>
    </row>
    <row r="29" spans="1:29" s="193" customFormat="1" ht="9.9499999999999993" customHeight="1">
      <c r="A29" s="190">
        <v>25</v>
      </c>
      <c r="B29" s="191">
        <f t="shared" si="0"/>
        <v>19</v>
      </c>
      <c r="C29" s="191">
        <f t="shared" si="1"/>
        <v>65</v>
      </c>
      <c r="D29" s="191">
        <f t="shared" si="2"/>
        <v>21</v>
      </c>
      <c r="E29" s="191">
        <f t="shared" si="3"/>
        <v>73</v>
      </c>
      <c r="F29" s="191">
        <f t="shared" si="4"/>
        <v>23</v>
      </c>
      <c r="G29" s="191">
        <f t="shared" si="5"/>
        <v>79</v>
      </c>
      <c r="H29" s="191">
        <f t="shared" si="6"/>
        <v>26</v>
      </c>
      <c r="I29" s="191">
        <f t="shared" si="7"/>
        <v>92</v>
      </c>
      <c r="J29" s="191">
        <f t="shared" si="8"/>
        <v>28</v>
      </c>
      <c r="K29" s="191">
        <f t="shared" si="9"/>
        <v>96</v>
      </c>
      <c r="L29" s="191">
        <f t="shared" si="10"/>
        <v>29</v>
      </c>
      <c r="M29" s="191">
        <f t="shared" si="11"/>
        <v>101</v>
      </c>
      <c r="N29" s="191">
        <f t="shared" si="12"/>
        <v>30</v>
      </c>
      <c r="O29" s="191">
        <f t="shared" si="13"/>
        <v>104</v>
      </c>
      <c r="P29" s="191">
        <f t="shared" si="14"/>
        <v>32</v>
      </c>
      <c r="Q29" s="191">
        <f t="shared" si="15"/>
        <v>111</v>
      </c>
      <c r="R29" s="191">
        <f t="shared" si="16"/>
        <v>33</v>
      </c>
      <c r="S29" s="191">
        <f t="shared" si="17"/>
        <v>117</v>
      </c>
      <c r="T29" s="191">
        <f t="shared" si="18"/>
        <v>35</v>
      </c>
      <c r="U29" s="191">
        <f t="shared" si="19"/>
        <v>123</v>
      </c>
      <c r="V29" s="191">
        <f t="shared" si="20"/>
        <v>37</v>
      </c>
      <c r="W29" s="191">
        <f t="shared" si="21"/>
        <v>128</v>
      </c>
      <c r="X29" s="191">
        <f t="shared" si="22"/>
        <v>38</v>
      </c>
      <c r="Y29" s="191">
        <f t="shared" si="23"/>
        <v>133</v>
      </c>
      <c r="Z29" s="191">
        <f t="shared" si="24"/>
        <v>40</v>
      </c>
      <c r="AA29" s="191">
        <f t="shared" si="25"/>
        <v>140</v>
      </c>
      <c r="AB29" s="191">
        <f t="shared" si="26"/>
        <v>42</v>
      </c>
      <c r="AC29" s="192">
        <f t="shared" si="27"/>
        <v>147</v>
      </c>
    </row>
    <row r="30" spans="1:29" s="193" customFormat="1" ht="9.9499999999999993" customHeight="1">
      <c r="A30" s="190">
        <v>26</v>
      </c>
      <c r="B30" s="191">
        <f t="shared" si="0"/>
        <v>19</v>
      </c>
      <c r="C30" s="191">
        <f t="shared" si="1"/>
        <v>67</v>
      </c>
      <c r="D30" s="191">
        <f t="shared" si="2"/>
        <v>22</v>
      </c>
      <c r="E30" s="191">
        <f t="shared" si="3"/>
        <v>76</v>
      </c>
      <c r="F30" s="191">
        <f t="shared" si="4"/>
        <v>23</v>
      </c>
      <c r="G30" s="191">
        <f t="shared" si="5"/>
        <v>82</v>
      </c>
      <c r="H30" s="191">
        <f t="shared" si="6"/>
        <v>27</v>
      </c>
      <c r="I30" s="191">
        <f t="shared" si="7"/>
        <v>96</v>
      </c>
      <c r="J30" s="191">
        <f t="shared" si="8"/>
        <v>29</v>
      </c>
      <c r="K30" s="191">
        <f t="shared" si="9"/>
        <v>100</v>
      </c>
      <c r="L30" s="191">
        <f t="shared" si="10"/>
        <v>30</v>
      </c>
      <c r="M30" s="191">
        <f t="shared" si="11"/>
        <v>105</v>
      </c>
      <c r="N30" s="191">
        <f t="shared" si="12"/>
        <v>31</v>
      </c>
      <c r="O30" s="191">
        <f t="shared" si="13"/>
        <v>108</v>
      </c>
      <c r="P30" s="191">
        <f t="shared" si="14"/>
        <v>33</v>
      </c>
      <c r="Q30" s="191">
        <f t="shared" si="15"/>
        <v>116</v>
      </c>
      <c r="R30" s="191">
        <f t="shared" si="16"/>
        <v>35</v>
      </c>
      <c r="S30" s="191">
        <f t="shared" si="17"/>
        <v>121</v>
      </c>
      <c r="T30" s="191">
        <f t="shared" si="18"/>
        <v>36</v>
      </c>
      <c r="U30" s="191">
        <f t="shared" si="19"/>
        <v>127</v>
      </c>
      <c r="V30" s="191">
        <f t="shared" si="20"/>
        <v>38</v>
      </c>
      <c r="W30" s="191">
        <f t="shared" si="21"/>
        <v>133</v>
      </c>
      <c r="X30" s="191">
        <f t="shared" si="22"/>
        <v>40</v>
      </c>
      <c r="Y30" s="191">
        <f t="shared" si="23"/>
        <v>138</v>
      </c>
      <c r="Z30" s="191">
        <f t="shared" si="24"/>
        <v>42</v>
      </c>
      <c r="AA30" s="191">
        <f t="shared" si="25"/>
        <v>146</v>
      </c>
      <c r="AB30" s="191">
        <f t="shared" si="26"/>
        <v>44</v>
      </c>
      <c r="AC30" s="192">
        <f t="shared" si="27"/>
        <v>153</v>
      </c>
    </row>
    <row r="31" spans="1:29" s="193" customFormat="1" ht="9.9499999999999993" customHeight="1">
      <c r="A31" s="190">
        <v>27</v>
      </c>
      <c r="B31" s="191">
        <f t="shared" si="0"/>
        <v>20</v>
      </c>
      <c r="C31" s="191">
        <f t="shared" si="1"/>
        <v>70</v>
      </c>
      <c r="D31" s="191">
        <f t="shared" si="2"/>
        <v>23</v>
      </c>
      <c r="E31" s="191">
        <f t="shared" si="3"/>
        <v>79</v>
      </c>
      <c r="F31" s="191">
        <f t="shared" si="4"/>
        <v>24</v>
      </c>
      <c r="G31" s="191">
        <f t="shared" si="5"/>
        <v>85</v>
      </c>
      <c r="H31" s="191">
        <f t="shared" si="6"/>
        <v>29</v>
      </c>
      <c r="I31" s="191">
        <f t="shared" si="7"/>
        <v>100</v>
      </c>
      <c r="J31" s="191">
        <f t="shared" si="8"/>
        <v>30</v>
      </c>
      <c r="K31" s="191">
        <f t="shared" si="9"/>
        <v>104</v>
      </c>
      <c r="L31" s="191">
        <f t="shared" si="10"/>
        <v>31</v>
      </c>
      <c r="M31" s="191">
        <f t="shared" si="11"/>
        <v>109</v>
      </c>
      <c r="N31" s="191">
        <f t="shared" si="12"/>
        <v>32</v>
      </c>
      <c r="O31" s="191">
        <f t="shared" si="13"/>
        <v>113</v>
      </c>
      <c r="P31" s="191">
        <f t="shared" si="14"/>
        <v>34</v>
      </c>
      <c r="Q31" s="191">
        <f t="shared" si="15"/>
        <v>120</v>
      </c>
      <c r="R31" s="191">
        <f t="shared" si="16"/>
        <v>36</v>
      </c>
      <c r="S31" s="191">
        <f t="shared" si="17"/>
        <v>126</v>
      </c>
      <c r="T31" s="191">
        <f t="shared" si="18"/>
        <v>38</v>
      </c>
      <c r="U31" s="191">
        <f t="shared" si="19"/>
        <v>132</v>
      </c>
      <c r="V31" s="191">
        <f t="shared" si="20"/>
        <v>39</v>
      </c>
      <c r="W31" s="191">
        <f t="shared" si="21"/>
        <v>138</v>
      </c>
      <c r="X31" s="191">
        <f t="shared" si="22"/>
        <v>41</v>
      </c>
      <c r="Y31" s="191">
        <f t="shared" si="23"/>
        <v>144</v>
      </c>
      <c r="Z31" s="191">
        <f t="shared" si="24"/>
        <v>43</v>
      </c>
      <c r="AA31" s="191">
        <f t="shared" si="25"/>
        <v>151</v>
      </c>
      <c r="AB31" s="191">
        <f t="shared" si="26"/>
        <v>45</v>
      </c>
      <c r="AC31" s="192">
        <f t="shared" si="27"/>
        <v>159</v>
      </c>
    </row>
    <row r="32" spans="1:29" s="193" customFormat="1" ht="9.9499999999999993" customHeight="1">
      <c r="A32" s="190">
        <v>28</v>
      </c>
      <c r="B32" s="191">
        <f t="shared" si="0"/>
        <v>21</v>
      </c>
      <c r="C32" s="191">
        <f t="shared" si="1"/>
        <v>73</v>
      </c>
      <c r="D32" s="191">
        <f t="shared" si="2"/>
        <v>23</v>
      </c>
      <c r="E32" s="191">
        <f t="shared" si="3"/>
        <v>82</v>
      </c>
      <c r="F32" s="191">
        <f t="shared" si="4"/>
        <v>25</v>
      </c>
      <c r="G32" s="191">
        <f t="shared" si="5"/>
        <v>88</v>
      </c>
      <c r="H32" s="191">
        <f t="shared" si="6"/>
        <v>30</v>
      </c>
      <c r="I32" s="191">
        <f t="shared" si="7"/>
        <v>103</v>
      </c>
      <c r="J32" s="191">
        <f t="shared" si="8"/>
        <v>31</v>
      </c>
      <c r="K32" s="191">
        <f t="shared" si="9"/>
        <v>108</v>
      </c>
      <c r="L32" s="191">
        <f t="shared" si="10"/>
        <v>32</v>
      </c>
      <c r="M32" s="191">
        <f t="shared" si="11"/>
        <v>113</v>
      </c>
      <c r="N32" s="191">
        <f t="shared" si="12"/>
        <v>33</v>
      </c>
      <c r="O32" s="191">
        <f t="shared" si="13"/>
        <v>117</v>
      </c>
      <c r="P32" s="191">
        <f t="shared" si="14"/>
        <v>36</v>
      </c>
      <c r="Q32" s="191">
        <f t="shared" si="15"/>
        <v>124</v>
      </c>
      <c r="R32" s="191">
        <f t="shared" si="16"/>
        <v>37</v>
      </c>
      <c r="S32" s="191">
        <f t="shared" si="17"/>
        <v>131</v>
      </c>
      <c r="T32" s="191">
        <f t="shared" si="18"/>
        <v>39</v>
      </c>
      <c r="U32" s="191">
        <f t="shared" si="19"/>
        <v>137</v>
      </c>
      <c r="V32" s="191">
        <f t="shared" si="20"/>
        <v>41</v>
      </c>
      <c r="W32" s="191">
        <f t="shared" si="21"/>
        <v>143</v>
      </c>
      <c r="X32" s="191">
        <f t="shared" si="22"/>
        <v>43</v>
      </c>
      <c r="Y32" s="191">
        <f t="shared" si="23"/>
        <v>149</v>
      </c>
      <c r="Z32" s="191">
        <f t="shared" si="24"/>
        <v>45</v>
      </c>
      <c r="AA32" s="191">
        <f t="shared" si="25"/>
        <v>157</v>
      </c>
      <c r="AB32" s="191">
        <f t="shared" si="26"/>
        <v>47</v>
      </c>
      <c r="AC32" s="192">
        <f t="shared" si="27"/>
        <v>165</v>
      </c>
    </row>
    <row r="33" spans="1:29" s="193" customFormat="1" ht="9.9499999999999993" customHeight="1">
      <c r="A33" s="190">
        <v>29</v>
      </c>
      <c r="B33" s="191">
        <f t="shared" si="0"/>
        <v>21</v>
      </c>
      <c r="C33" s="191">
        <f t="shared" si="1"/>
        <v>75</v>
      </c>
      <c r="D33" s="191">
        <f t="shared" si="2"/>
        <v>24</v>
      </c>
      <c r="E33" s="191">
        <f t="shared" si="3"/>
        <v>85</v>
      </c>
      <c r="F33" s="191">
        <f t="shared" si="4"/>
        <v>26</v>
      </c>
      <c r="G33" s="191">
        <f t="shared" si="5"/>
        <v>91</v>
      </c>
      <c r="H33" s="191">
        <f t="shared" si="6"/>
        <v>31</v>
      </c>
      <c r="I33" s="191">
        <f t="shared" si="7"/>
        <v>107</v>
      </c>
      <c r="J33" s="191">
        <f t="shared" si="8"/>
        <v>32</v>
      </c>
      <c r="K33" s="191">
        <f t="shared" si="9"/>
        <v>112</v>
      </c>
      <c r="L33" s="191">
        <f t="shared" si="10"/>
        <v>33</v>
      </c>
      <c r="M33" s="191">
        <f t="shared" si="11"/>
        <v>117</v>
      </c>
      <c r="N33" s="191">
        <f t="shared" si="12"/>
        <v>35</v>
      </c>
      <c r="O33" s="191">
        <f t="shared" si="13"/>
        <v>121</v>
      </c>
      <c r="P33" s="191">
        <f t="shared" si="14"/>
        <v>37</v>
      </c>
      <c r="Q33" s="191">
        <f t="shared" si="15"/>
        <v>129</v>
      </c>
      <c r="R33" s="191">
        <f t="shared" si="16"/>
        <v>39</v>
      </c>
      <c r="S33" s="191">
        <f t="shared" si="17"/>
        <v>135</v>
      </c>
      <c r="T33" s="191">
        <f t="shared" si="18"/>
        <v>41</v>
      </c>
      <c r="U33" s="191">
        <f t="shared" si="19"/>
        <v>142</v>
      </c>
      <c r="V33" s="191">
        <f t="shared" si="20"/>
        <v>42</v>
      </c>
      <c r="W33" s="191">
        <f t="shared" si="21"/>
        <v>148</v>
      </c>
      <c r="X33" s="191">
        <f t="shared" si="22"/>
        <v>44</v>
      </c>
      <c r="Y33" s="191">
        <f t="shared" si="23"/>
        <v>154</v>
      </c>
      <c r="Z33" s="191">
        <f t="shared" si="24"/>
        <v>46</v>
      </c>
      <c r="AA33" s="191">
        <f t="shared" si="25"/>
        <v>162</v>
      </c>
      <c r="AB33" s="191">
        <f t="shared" si="26"/>
        <v>49</v>
      </c>
      <c r="AC33" s="192">
        <f t="shared" si="27"/>
        <v>171</v>
      </c>
    </row>
    <row r="34" spans="1:29" s="197" customFormat="1" ht="9.9499999999999993" customHeight="1" thickBot="1">
      <c r="A34" s="194">
        <v>30</v>
      </c>
      <c r="B34" s="195">
        <f t="shared" si="0"/>
        <v>22</v>
      </c>
      <c r="C34" s="195">
        <f t="shared" si="1"/>
        <v>78</v>
      </c>
      <c r="D34" s="195">
        <f t="shared" si="2"/>
        <v>25</v>
      </c>
      <c r="E34" s="195">
        <f t="shared" si="3"/>
        <v>88</v>
      </c>
      <c r="F34" s="195">
        <f t="shared" si="4"/>
        <v>27</v>
      </c>
      <c r="G34" s="195">
        <f t="shared" si="5"/>
        <v>95</v>
      </c>
      <c r="H34" s="195">
        <f t="shared" si="6"/>
        <v>32</v>
      </c>
      <c r="I34" s="195">
        <f t="shared" si="7"/>
        <v>111</v>
      </c>
      <c r="J34" s="195">
        <f t="shared" si="8"/>
        <v>33</v>
      </c>
      <c r="K34" s="195">
        <f t="shared" si="9"/>
        <v>116</v>
      </c>
      <c r="L34" s="195">
        <f t="shared" si="10"/>
        <v>35</v>
      </c>
      <c r="M34" s="195">
        <f t="shared" si="11"/>
        <v>121</v>
      </c>
      <c r="N34" s="195">
        <f t="shared" si="12"/>
        <v>36</v>
      </c>
      <c r="O34" s="195">
        <f t="shared" si="13"/>
        <v>125</v>
      </c>
      <c r="P34" s="195">
        <f t="shared" si="14"/>
        <v>38</v>
      </c>
      <c r="Q34" s="195">
        <f t="shared" si="15"/>
        <v>133</v>
      </c>
      <c r="R34" s="195">
        <f t="shared" si="16"/>
        <v>40</v>
      </c>
      <c r="S34" s="195">
        <f t="shared" si="17"/>
        <v>140</v>
      </c>
      <c r="T34" s="195">
        <f t="shared" si="18"/>
        <v>42</v>
      </c>
      <c r="U34" s="195">
        <f t="shared" si="19"/>
        <v>147</v>
      </c>
      <c r="V34" s="195">
        <f t="shared" si="20"/>
        <v>44</v>
      </c>
      <c r="W34" s="195">
        <f t="shared" si="21"/>
        <v>153</v>
      </c>
      <c r="X34" s="195">
        <f t="shared" si="22"/>
        <v>46</v>
      </c>
      <c r="Y34" s="195">
        <f t="shared" si="23"/>
        <v>160</v>
      </c>
      <c r="Z34" s="195">
        <f t="shared" si="24"/>
        <v>48</v>
      </c>
      <c r="AA34" s="195">
        <f t="shared" si="25"/>
        <v>168</v>
      </c>
      <c r="AB34" s="195">
        <f t="shared" si="26"/>
        <v>50</v>
      </c>
      <c r="AC34" s="196">
        <f t="shared" si="27"/>
        <v>176</v>
      </c>
    </row>
    <row r="35" spans="1:29" ht="3" customHeight="1" thickBot="1">
      <c r="A35" s="198"/>
      <c r="B35" s="198"/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9"/>
      <c r="AC35" s="199"/>
    </row>
    <row r="36" spans="1:29" ht="12" customHeight="1">
      <c r="A36" s="174"/>
      <c r="B36" s="200" t="s">
        <v>181</v>
      </c>
      <c r="C36" s="200"/>
      <c r="D36" s="200" t="s">
        <v>83</v>
      </c>
      <c r="E36" s="200"/>
      <c r="F36" s="200" t="s">
        <v>182</v>
      </c>
      <c r="G36" s="200"/>
      <c r="H36" s="200" t="s">
        <v>183</v>
      </c>
      <c r="I36" s="200"/>
      <c r="J36" s="200" t="s">
        <v>184</v>
      </c>
      <c r="K36" s="200"/>
      <c r="L36" s="200" t="s">
        <v>185</v>
      </c>
      <c r="M36" s="200"/>
      <c r="N36" s="200" t="s">
        <v>186</v>
      </c>
      <c r="O36" s="200"/>
      <c r="P36" s="200" t="s">
        <v>187</v>
      </c>
      <c r="Q36" s="200"/>
      <c r="R36" s="200" t="s">
        <v>188</v>
      </c>
      <c r="S36" s="200"/>
      <c r="T36" s="200" t="s">
        <v>189</v>
      </c>
      <c r="U36" s="200"/>
      <c r="V36" s="200" t="s">
        <v>190</v>
      </c>
      <c r="W36" s="200"/>
      <c r="X36" s="200" t="s">
        <v>191</v>
      </c>
      <c r="Y36" s="200"/>
      <c r="Z36" s="200" t="s">
        <v>192</v>
      </c>
      <c r="AA36" s="200"/>
      <c r="AB36" s="178"/>
      <c r="AC36" s="179"/>
    </row>
    <row r="37" spans="1:29" ht="12" customHeight="1">
      <c r="A37" s="181"/>
      <c r="B37" s="182">
        <v>26400</v>
      </c>
      <c r="C37" s="182"/>
      <c r="D37" s="183">
        <v>27600</v>
      </c>
      <c r="E37" s="184"/>
      <c r="F37" s="182">
        <v>28800</v>
      </c>
      <c r="G37" s="182"/>
      <c r="H37" s="182">
        <v>30300</v>
      </c>
      <c r="I37" s="182"/>
      <c r="J37" s="182">
        <v>31800</v>
      </c>
      <c r="K37" s="182"/>
      <c r="L37" s="182">
        <v>33300</v>
      </c>
      <c r="M37" s="182"/>
      <c r="N37" s="182">
        <v>34800</v>
      </c>
      <c r="O37" s="182"/>
      <c r="P37" s="182">
        <v>36300</v>
      </c>
      <c r="Q37" s="182"/>
      <c r="R37" s="182">
        <v>38200</v>
      </c>
      <c r="S37" s="182"/>
      <c r="T37" s="183">
        <v>40100</v>
      </c>
      <c r="U37" s="184"/>
      <c r="V37" s="182">
        <v>42000</v>
      </c>
      <c r="W37" s="182"/>
      <c r="X37" s="182">
        <v>43900</v>
      </c>
      <c r="Y37" s="182"/>
      <c r="Z37" s="182">
        <v>45800</v>
      </c>
      <c r="AA37" s="182"/>
      <c r="AB37" s="182"/>
      <c r="AC37" s="201"/>
    </row>
    <row r="38" spans="1:29" ht="12" customHeight="1">
      <c r="A38" s="187"/>
      <c r="B38" s="188" t="s">
        <v>41</v>
      </c>
      <c r="C38" s="188" t="s">
        <v>42</v>
      </c>
      <c r="D38" s="188" t="s">
        <v>41</v>
      </c>
      <c r="E38" s="188" t="s">
        <v>42</v>
      </c>
      <c r="F38" s="188" t="s">
        <v>41</v>
      </c>
      <c r="G38" s="188" t="s">
        <v>42</v>
      </c>
      <c r="H38" s="188" t="s">
        <v>41</v>
      </c>
      <c r="I38" s="188" t="s">
        <v>42</v>
      </c>
      <c r="J38" s="188" t="s">
        <v>41</v>
      </c>
      <c r="K38" s="188" t="s">
        <v>42</v>
      </c>
      <c r="L38" s="188" t="s">
        <v>41</v>
      </c>
      <c r="M38" s="188" t="s">
        <v>42</v>
      </c>
      <c r="N38" s="188" t="s">
        <v>41</v>
      </c>
      <c r="O38" s="188" t="s">
        <v>42</v>
      </c>
      <c r="P38" s="188" t="s">
        <v>41</v>
      </c>
      <c r="Q38" s="188" t="s">
        <v>42</v>
      </c>
      <c r="R38" s="188" t="s">
        <v>41</v>
      </c>
      <c r="S38" s="188" t="s">
        <v>42</v>
      </c>
      <c r="T38" s="188" t="s">
        <v>41</v>
      </c>
      <c r="U38" s="188" t="s">
        <v>42</v>
      </c>
      <c r="V38" s="188" t="s">
        <v>41</v>
      </c>
      <c r="W38" s="188" t="s">
        <v>42</v>
      </c>
      <c r="X38" s="188" t="s">
        <v>41</v>
      </c>
      <c r="Y38" s="188" t="s">
        <v>42</v>
      </c>
      <c r="Z38" s="188" t="s">
        <v>41</v>
      </c>
      <c r="AA38" s="188" t="s">
        <v>42</v>
      </c>
      <c r="AB38" s="188"/>
      <c r="AC38" s="189"/>
    </row>
    <row r="39" spans="1:29" s="193" customFormat="1" ht="9.9499999999999993" customHeight="1">
      <c r="A39" s="190">
        <v>1</v>
      </c>
      <c r="B39" s="191">
        <f t="shared" ref="B39:B68" si="28">ROUND($B$37*$A39/30*$AE$3*20/100,0)</f>
        <v>2</v>
      </c>
      <c r="C39" s="191">
        <f t="shared" ref="C39:C68" si="29">ROUND($B$37*$A39/30*$AE$3*70/100,0)</f>
        <v>6</v>
      </c>
      <c r="D39" s="191">
        <f t="shared" ref="D39:D68" si="30">ROUND($D$37*$A39/30*$AE$3*20/100,0)</f>
        <v>2</v>
      </c>
      <c r="E39" s="191">
        <f t="shared" ref="E39:E68" si="31">ROUND($D$37*$A39/30*$AE$3*70/100,0)</f>
        <v>6</v>
      </c>
      <c r="F39" s="191">
        <f t="shared" ref="F39:F68" si="32">ROUND($F$37*$A39/30*$AE$3*20/100,0)</f>
        <v>2</v>
      </c>
      <c r="G39" s="191">
        <f t="shared" ref="G39:G68" si="33">ROUND($F$37*$A39/30*$AE$3*70/100,0)</f>
        <v>7</v>
      </c>
      <c r="H39" s="191">
        <f t="shared" ref="H39:H68" si="34">ROUND($H$37*$A39/30*$AE$3*20/100,0)</f>
        <v>2</v>
      </c>
      <c r="I39" s="191">
        <f t="shared" ref="I39:I68" si="35">ROUND($H$37*$A39/30*$AE$3*70/100,0)</f>
        <v>7</v>
      </c>
      <c r="J39" s="191">
        <f t="shared" ref="J39:J68" si="36">ROUND($J$37*$A39/30*$AE$3*20/100,0)</f>
        <v>2</v>
      </c>
      <c r="K39" s="191">
        <f t="shared" ref="K39:K68" si="37">ROUND($J$37*$A39/30*$AE$3*70/100,0)</f>
        <v>7</v>
      </c>
      <c r="L39" s="191">
        <f t="shared" ref="L39:L68" si="38">ROUND($L$37*$A39/30*$AE$3*20/100,0)</f>
        <v>2</v>
      </c>
      <c r="M39" s="191">
        <f t="shared" ref="M39:M68" si="39">ROUND($L$37*$A39/30*$AE$3*70/100,0)</f>
        <v>8</v>
      </c>
      <c r="N39" s="191">
        <f t="shared" ref="N39:N68" si="40">ROUND($N$37*$A39/30*$AE$3*20/100,0)</f>
        <v>2</v>
      </c>
      <c r="O39" s="191">
        <f t="shared" ref="O39:O68" si="41">ROUND($N$37*$A39/30*$AE$3*70/100,0)</f>
        <v>8</v>
      </c>
      <c r="P39" s="191">
        <f t="shared" ref="P39:P68" si="42">ROUND($P$37*$A39/30*$AE$3*20/100,0)</f>
        <v>2</v>
      </c>
      <c r="Q39" s="191">
        <f t="shared" ref="Q39:Q68" si="43">ROUND($P$37*$A39/30*$AE$3*70/100,0)</f>
        <v>8</v>
      </c>
      <c r="R39" s="191">
        <f t="shared" ref="R39:R68" si="44">ROUND($R$37*$A39/30*$AE$3*20/100,0)</f>
        <v>3</v>
      </c>
      <c r="S39" s="191">
        <f t="shared" ref="S39:S68" si="45">ROUND($R$37*$A39/30*$AE$3*70/100,0)</f>
        <v>9</v>
      </c>
      <c r="T39" s="191">
        <f t="shared" ref="T39:T68" si="46">ROUND($T$37*$A39/30*$AE$3*20/100,0)</f>
        <v>3</v>
      </c>
      <c r="U39" s="191">
        <f t="shared" ref="U39:U68" si="47">ROUND($T$37*$A39/30*$AE$3*70/100,0)</f>
        <v>9</v>
      </c>
      <c r="V39" s="191">
        <f t="shared" ref="V39:V68" si="48">ROUND($V$37*$A39/30*$AE$3*20/100,0)</f>
        <v>3</v>
      </c>
      <c r="W39" s="191">
        <f t="shared" ref="W39:W68" si="49">ROUND($V$37*$A39/30*$AE$3*70/100,0)</f>
        <v>10</v>
      </c>
      <c r="X39" s="191">
        <f t="shared" ref="X39:X68" si="50">ROUND($X$37*$A39/30*$AE$3*20/100,0)</f>
        <v>3</v>
      </c>
      <c r="Y39" s="191">
        <f t="shared" ref="Y39:Y68" si="51">ROUND($X$37*$A39/30*$AE$3*70/100,0)</f>
        <v>10</v>
      </c>
      <c r="Z39" s="202">
        <f t="shared" ref="Z39:Z68" si="52">ROUND($Z$37*$A39/30*$AE$3*20/100,0)</f>
        <v>3</v>
      </c>
      <c r="AA39" s="191">
        <f>ROUND($Z$37*$A39/30*$AE$3*70/100,0)</f>
        <v>11</v>
      </c>
      <c r="AB39" s="202"/>
      <c r="AC39" s="192"/>
    </row>
    <row r="40" spans="1:29" s="193" customFormat="1" ht="9.9499999999999993" customHeight="1">
      <c r="A40" s="190">
        <v>2</v>
      </c>
      <c r="B40" s="191">
        <f t="shared" si="28"/>
        <v>4</v>
      </c>
      <c r="C40" s="191">
        <f t="shared" si="29"/>
        <v>12</v>
      </c>
      <c r="D40" s="191">
        <f t="shared" si="30"/>
        <v>4</v>
      </c>
      <c r="E40" s="191">
        <f t="shared" si="31"/>
        <v>13</v>
      </c>
      <c r="F40" s="191">
        <f t="shared" si="32"/>
        <v>4</v>
      </c>
      <c r="G40" s="191">
        <f t="shared" si="33"/>
        <v>13</v>
      </c>
      <c r="H40" s="191">
        <f t="shared" si="34"/>
        <v>4</v>
      </c>
      <c r="I40" s="191">
        <f t="shared" si="35"/>
        <v>14</v>
      </c>
      <c r="J40" s="191">
        <f t="shared" si="36"/>
        <v>4</v>
      </c>
      <c r="K40" s="191">
        <f t="shared" si="37"/>
        <v>15</v>
      </c>
      <c r="L40" s="191">
        <f t="shared" si="38"/>
        <v>4</v>
      </c>
      <c r="M40" s="191">
        <f t="shared" si="39"/>
        <v>16</v>
      </c>
      <c r="N40" s="191">
        <f t="shared" si="40"/>
        <v>5</v>
      </c>
      <c r="O40" s="191">
        <f t="shared" si="41"/>
        <v>16</v>
      </c>
      <c r="P40" s="191">
        <f t="shared" si="42"/>
        <v>5</v>
      </c>
      <c r="Q40" s="191">
        <f t="shared" si="43"/>
        <v>17</v>
      </c>
      <c r="R40" s="191">
        <f t="shared" si="44"/>
        <v>5</v>
      </c>
      <c r="S40" s="191">
        <f t="shared" si="45"/>
        <v>18</v>
      </c>
      <c r="T40" s="191">
        <f t="shared" si="46"/>
        <v>5</v>
      </c>
      <c r="U40" s="191">
        <f t="shared" si="47"/>
        <v>19</v>
      </c>
      <c r="V40" s="191">
        <f t="shared" si="48"/>
        <v>6</v>
      </c>
      <c r="W40" s="191">
        <f t="shared" si="49"/>
        <v>20</v>
      </c>
      <c r="X40" s="191">
        <f t="shared" si="50"/>
        <v>6</v>
      </c>
      <c r="Y40" s="191">
        <f t="shared" si="51"/>
        <v>20</v>
      </c>
      <c r="Z40" s="202">
        <f t="shared" si="52"/>
        <v>6</v>
      </c>
      <c r="AA40" s="191">
        <f t="shared" ref="AA40:AA68" si="53">ROUND($Z$37*$A40/30*$AE$3*70/100,0)</f>
        <v>21</v>
      </c>
      <c r="AB40" s="202"/>
      <c r="AC40" s="192"/>
    </row>
    <row r="41" spans="1:29" s="193" customFormat="1" ht="9.9499999999999993" customHeight="1">
      <c r="A41" s="190">
        <v>3</v>
      </c>
      <c r="B41" s="191">
        <f t="shared" si="28"/>
        <v>5</v>
      </c>
      <c r="C41" s="191">
        <f t="shared" si="29"/>
        <v>18</v>
      </c>
      <c r="D41" s="191">
        <f t="shared" si="30"/>
        <v>6</v>
      </c>
      <c r="E41" s="191">
        <f t="shared" si="31"/>
        <v>19</v>
      </c>
      <c r="F41" s="191">
        <f t="shared" si="32"/>
        <v>6</v>
      </c>
      <c r="G41" s="191">
        <f t="shared" si="33"/>
        <v>20</v>
      </c>
      <c r="H41" s="191">
        <f t="shared" si="34"/>
        <v>6</v>
      </c>
      <c r="I41" s="191">
        <f t="shared" si="35"/>
        <v>21</v>
      </c>
      <c r="J41" s="191">
        <f t="shared" si="36"/>
        <v>6</v>
      </c>
      <c r="K41" s="191">
        <f t="shared" si="37"/>
        <v>22</v>
      </c>
      <c r="L41" s="191">
        <f t="shared" si="38"/>
        <v>7</v>
      </c>
      <c r="M41" s="191">
        <f t="shared" si="39"/>
        <v>23</v>
      </c>
      <c r="N41" s="191">
        <f t="shared" si="40"/>
        <v>7</v>
      </c>
      <c r="O41" s="191">
        <f t="shared" si="41"/>
        <v>24</v>
      </c>
      <c r="P41" s="191">
        <f t="shared" si="42"/>
        <v>7</v>
      </c>
      <c r="Q41" s="191">
        <f t="shared" si="43"/>
        <v>25</v>
      </c>
      <c r="R41" s="191">
        <f t="shared" si="44"/>
        <v>8</v>
      </c>
      <c r="S41" s="191">
        <f t="shared" si="45"/>
        <v>27</v>
      </c>
      <c r="T41" s="191">
        <f t="shared" si="46"/>
        <v>8</v>
      </c>
      <c r="U41" s="191">
        <f t="shared" si="47"/>
        <v>28</v>
      </c>
      <c r="V41" s="191">
        <f t="shared" si="48"/>
        <v>8</v>
      </c>
      <c r="W41" s="191">
        <f t="shared" si="49"/>
        <v>29</v>
      </c>
      <c r="X41" s="191">
        <f t="shared" si="50"/>
        <v>9</v>
      </c>
      <c r="Y41" s="191">
        <f t="shared" si="51"/>
        <v>31</v>
      </c>
      <c r="Z41" s="202">
        <f t="shared" si="52"/>
        <v>9</v>
      </c>
      <c r="AA41" s="191">
        <f t="shared" si="53"/>
        <v>32</v>
      </c>
      <c r="AB41" s="202"/>
      <c r="AC41" s="192"/>
    </row>
    <row r="42" spans="1:29" s="193" customFormat="1" ht="9.9499999999999993" customHeight="1">
      <c r="A42" s="190">
        <v>4</v>
      </c>
      <c r="B42" s="191">
        <f t="shared" si="28"/>
        <v>7</v>
      </c>
      <c r="C42" s="191">
        <f t="shared" si="29"/>
        <v>25</v>
      </c>
      <c r="D42" s="191">
        <f t="shared" si="30"/>
        <v>7</v>
      </c>
      <c r="E42" s="191">
        <f t="shared" si="31"/>
        <v>26</v>
      </c>
      <c r="F42" s="191">
        <f t="shared" si="32"/>
        <v>8</v>
      </c>
      <c r="G42" s="191">
        <f t="shared" si="33"/>
        <v>27</v>
      </c>
      <c r="H42" s="191">
        <f t="shared" si="34"/>
        <v>8</v>
      </c>
      <c r="I42" s="191">
        <f t="shared" si="35"/>
        <v>28</v>
      </c>
      <c r="J42" s="191">
        <f t="shared" si="36"/>
        <v>8</v>
      </c>
      <c r="K42" s="191">
        <f t="shared" si="37"/>
        <v>30</v>
      </c>
      <c r="L42" s="191">
        <f t="shared" si="38"/>
        <v>9</v>
      </c>
      <c r="M42" s="191">
        <f t="shared" si="39"/>
        <v>31</v>
      </c>
      <c r="N42" s="191">
        <f t="shared" si="40"/>
        <v>9</v>
      </c>
      <c r="O42" s="191">
        <f t="shared" si="41"/>
        <v>32</v>
      </c>
      <c r="P42" s="191">
        <f t="shared" si="42"/>
        <v>10</v>
      </c>
      <c r="Q42" s="191">
        <f t="shared" si="43"/>
        <v>34</v>
      </c>
      <c r="R42" s="191">
        <f t="shared" si="44"/>
        <v>10</v>
      </c>
      <c r="S42" s="191">
        <f t="shared" si="45"/>
        <v>36</v>
      </c>
      <c r="T42" s="191">
        <f t="shared" si="46"/>
        <v>11</v>
      </c>
      <c r="U42" s="191">
        <f t="shared" si="47"/>
        <v>37</v>
      </c>
      <c r="V42" s="191">
        <f t="shared" si="48"/>
        <v>11</v>
      </c>
      <c r="W42" s="191">
        <f t="shared" si="49"/>
        <v>39</v>
      </c>
      <c r="X42" s="191">
        <f t="shared" si="50"/>
        <v>12</v>
      </c>
      <c r="Y42" s="191">
        <f t="shared" si="51"/>
        <v>41</v>
      </c>
      <c r="Z42" s="202">
        <f t="shared" si="52"/>
        <v>12</v>
      </c>
      <c r="AA42" s="191">
        <f t="shared" si="53"/>
        <v>43</v>
      </c>
      <c r="AB42" s="202"/>
      <c r="AC42" s="192"/>
    </row>
    <row r="43" spans="1:29" s="193" customFormat="1" ht="9.9499999999999993" customHeight="1">
      <c r="A43" s="190">
        <v>5</v>
      </c>
      <c r="B43" s="191">
        <f t="shared" si="28"/>
        <v>9</v>
      </c>
      <c r="C43" s="191">
        <f t="shared" si="29"/>
        <v>31</v>
      </c>
      <c r="D43" s="191">
        <f t="shared" si="30"/>
        <v>9</v>
      </c>
      <c r="E43" s="191">
        <f t="shared" si="31"/>
        <v>32</v>
      </c>
      <c r="F43" s="191">
        <f t="shared" si="32"/>
        <v>10</v>
      </c>
      <c r="G43" s="191">
        <f t="shared" si="33"/>
        <v>34</v>
      </c>
      <c r="H43" s="191">
        <f t="shared" si="34"/>
        <v>10</v>
      </c>
      <c r="I43" s="191">
        <f t="shared" si="35"/>
        <v>35</v>
      </c>
      <c r="J43" s="191">
        <f t="shared" si="36"/>
        <v>11</v>
      </c>
      <c r="K43" s="191">
        <f t="shared" si="37"/>
        <v>37</v>
      </c>
      <c r="L43" s="191">
        <f t="shared" si="38"/>
        <v>11</v>
      </c>
      <c r="M43" s="191">
        <f t="shared" si="39"/>
        <v>39</v>
      </c>
      <c r="N43" s="191">
        <f t="shared" si="40"/>
        <v>12</v>
      </c>
      <c r="O43" s="191">
        <f t="shared" si="41"/>
        <v>41</v>
      </c>
      <c r="P43" s="191">
        <f t="shared" si="42"/>
        <v>12</v>
      </c>
      <c r="Q43" s="191">
        <f t="shared" si="43"/>
        <v>42</v>
      </c>
      <c r="R43" s="191">
        <f t="shared" si="44"/>
        <v>13</v>
      </c>
      <c r="S43" s="191">
        <f t="shared" si="45"/>
        <v>45</v>
      </c>
      <c r="T43" s="191">
        <f t="shared" si="46"/>
        <v>13</v>
      </c>
      <c r="U43" s="191">
        <f t="shared" si="47"/>
        <v>47</v>
      </c>
      <c r="V43" s="191">
        <f t="shared" si="48"/>
        <v>14</v>
      </c>
      <c r="W43" s="191">
        <f t="shared" si="49"/>
        <v>49</v>
      </c>
      <c r="X43" s="191">
        <f t="shared" si="50"/>
        <v>15</v>
      </c>
      <c r="Y43" s="191">
        <f t="shared" si="51"/>
        <v>51</v>
      </c>
      <c r="Z43" s="202">
        <f t="shared" si="52"/>
        <v>15</v>
      </c>
      <c r="AA43" s="191">
        <f t="shared" si="53"/>
        <v>53</v>
      </c>
      <c r="AB43" s="202"/>
      <c r="AC43" s="192"/>
    </row>
    <row r="44" spans="1:29" s="193" customFormat="1" ht="9.9499999999999993" customHeight="1">
      <c r="A44" s="190">
        <v>6</v>
      </c>
      <c r="B44" s="191">
        <f t="shared" si="28"/>
        <v>11</v>
      </c>
      <c r="C44" s="191">
        <f t="shared" si="29"/>
        <v>37</v>
      </c>
      <c r="D44" s="191">
        <f t="shared" si="30"/>
        <v>11</v>
      </c>
      <c r="E44" s="191">
        <f t="shared" si="31"/>
        <v>39</v>
      </c>
      <c r="F44" s="191">
        <f t="shared" si="32"/>
        <v>12</v>
      </c>
      <c r="G44" s="191">
        <f t="shared" si="33"/>
        <v>40</v>
      </c>
      <c r="H44" s="191">
        <f t="shared" si="34"/>
        <v>12</v>
      </c>
      <c r="I44" s="191">
        <f t="shared" si="35"/>
        <v>42</v>
      </c>
      <c r="J44" s="191">
        <f t="shared" si="36"/>
        <v>13</v>
      </c>
      <c r="K44" s="191">
        <f t="shared" si="37"/>
        <v>45</v>
      </c>
      <c r="L44" s="191">
        <f t="shared" si="38"/>
        <v>13</v>
      </c>
      <c r="M44" s="191">
        <f t="shared" si="39"/>
        <v>47</v>
      </c>
      <c r="N44" s="191">
        <f t="shared" si="40"/>
        <v>14</v>
      </c>
      <c r="O44" s="191">
        <f t="shared" si="41"/>
        <v>49</v>
      </c>
      <c r="P44" s="191">
        <f t="shared" si="42"/>
        <v>15</v>
      </c>
      <c r="Q44" s="191">
        <f t="shared" si="43"/>
        <v>51</v>
      </c>
      <c r="R44" s="191">
        <f t="shared" si="44"/>
        <v>15</v>
      </c>
      <c r="S44" s="191">
        <f t="shared" si="45"/>
        <v>53</v>
      </c>
      <c r="T44" s="191">
        <f t="shared" si="46"/>
        <v>16</v>
      </c>
      <c r="U44" s="191">
        <f t="shared" si="47"/>
        <v>56</v>
      </c>
      <c r="V44" s="191">
        <f t="shared" si="48"/>
        <v>17</v>
      </c>
      <c r="W44" s="191">
        <f t="shared" si="49"/>
        <v>59</v>
      </c>
      <c r="X44" s="191">
        <f t="shared" si="50"/>
        <v>18</v>
      </c>
      <c r="Y44" s="191">
        <f t="shared" si="51"/>
        <v>61</v>
      </c>
      <c r="Z44" s="202">
        <f t="shared" si="52"/>
        <v>18</v>
      </c>
      <c r="AA44" s="191">
        <f t="shared" si="53"/>
        <v>64</v>
      </c>
      <c r="AB44" s="202"/>
      <c r="AC44" s="192"/>
    </row>
    <row r="45" spans="1:29" s="193" customFormat="1" ht="9.9499999999999993" customHeight="1">
      <c r="A45" s="190">
        <v>7</v>
      </c>
      <c r="B45" s="191">
        <f t="shared" si="28"/>
        <v>12</v>
      </c>
      <c r="C45" s="191">
        <f t="shared" si="29"/>
        <v>43</v>
      </c>
      <c r="D45" s="191">
        <f t="shared" si="30"/>
        <v>13</v>
      </c>
      <c r="E45" s="191">
        <f t="shared" si="31"/>
        <v>45</v>
      </c>
      <c r="F45" s="191">
        <f t="shared" si="32"/>
        <v>13</v>
      </c>
      <c r="G45" s="191">
        <f t="shared" si="33"/>
        <v>47</v>
      </c>
      <c r="H45" s="191">
        <f t="shared" si="34"/>
        <v>14</v>
      </c>
      <c r="I45" s="191">
        <f t="shared" si="35"/>
        <v>49</v>
      </c>
      <c r="J45" s="191">
        <f t="shared" si="36"/>
        <v>15</v>
      </c>
      <c r="K45" s="191">
        <f t="shared" si="37"/>
        <v>52</v>
      </c>
      <c r="L45" s="191">
        <f t="shared" si="38"/>
        <v>16</v>
      </c>
      <c r="M45" s="191">
        <f t="shared" si="39"/>
        <v>54</v>
      </c>
      <c r="N45" s="191">
        <f t="shared" si="40"/>
        <v>16</v>
      </c>
      <c r="O45" s="191">
        <f t="shared" si="41"/>
        <v>57</v>
      </c>
      <c r="P45" s="191">
        <f t="shared" si="42"/>
        <v>17</v>
      </c>
      <c r="Q45" s="191">
        <f t="shared" si="43"/>
        <v>59</v>
      </c>
      <c r="R45" s="191">
        <f t="shared" si="44"/>
        <v>18</v>
      </c>
      <c r="S45" s="191">
        <f t="shared" si="45"/>
        <v>62</v>
      </c>
      <c r="T45" s="191">
        <f t="shared" si="46"/>
        <v>19</v>
      </c>
      <c r="U45" s="191">
        <f t="shared" si="47"/>
        <v>65</v>
      </c>
      <c r="V45" s="191">
        <f t="shared" si="48"/>
        <v>20</v>
      </c>
      <c r="W45" s="191">
        <f t="shared" si="49"/>
        <v>69</v>
      </c>
      <c r="X45" s="191">
        <f t="shared" si="50"/>
        <v>20</v>
      </c>
      <c r="Y45" s="191">
        <f t="shared" si="51"/>
        <v>72</v>
      </c>
      <c r="Z45" s="202">
        <f t="shared" si="52"/>
        <v>21</v>
      </c>
      <c r="AA45" s="191">
        <f t="shared" si="53"/>
        <v>75</v>
      </c>
      <c r="AB45" s="202"/>
      <c r="AC45" s="192"/>
    </row>
    <row r="46" spans="1:29" s="193" customFormat="1" ht="9.9499999999999993" customHeight="1">
      <c r="A46" s="190">
        <v>8</v>
      </c>
      <c r="B46" s="191">
        <f t="shared" si="28"/>
        <v>14</v>
      </c>
      <c r="C46" s="191">
        <f t="shared" si="29"/>
        <v>49</v>
      </c>
      <c r="D46" s="191">
        <f t="shared" si="30"/>
        <v>15</v>
      </c>
      <c r="E46" s="191">
        <f t="shared" si="31"/>
        <v>52</v>
      </c>
      <c r="F46" s="191">
        <f t="shared" si="32"/>
        <v>15</v>
      </c>
      <c r="G46" s="191">
        <f t="shared" si="33"/>
        <v>54</v>
      </c>
      <c r="H46" s="191">
        <f t="shared" si="34"/>
        <v>16</v>
      </c>
      <c r="I46" s="191">
        <f t="shared" si="35"/>
        <v>57</v>
      </c>
      <c r="J46" s="191">
        <f t="shared" si="36"/>
        <v>17</v>
      </c>
      <c r="K46" s="191">
        <f t="shared" si="37"/>
        <v>59</v>
      </c>
      <c r="L46" s="191">
        <f t="shared" si="38"/>
        <v>18</v>
      </c>
      <c r="M46" s="191">
        <f t="shared" si="39"/>
        <v>62</v>
      </c>
      <c r="N46" s="191">
        <f t="shared" si="40"/>
        <v>19</v>
      </c>
      <c r="O46" s="191">
        <f t="shared" si="41"/>
        <v>65</v>
      </c>
      <c r="P46" s="191">
        <f t="shared" si="42"/>
        <v>19</v>
      </c>
      <c r="Q46" s="191">
        <f t="shared" si="43"/>
        <v>68</v>
      </c>
      <c r="R46" s="191">
        <f t="shared" si="44"/>
        <v>20</v>
      </c>
      <c r="S46" s="191">
        <f t="shared" si="45"/>
        <v>71</v>
      </c>
      <c r="T46" s="191">
        <f t="shared" si="46"/>
        <v>21</v>
      </c>
      <c r="U46" s="191">
        <f t="shared" si="47"/>
        <v>75</v>
      </c>
      <c r="V46" s="191">
        <f t="shared" si="48"/>
        <v>22</v>
      </c>
      <c r="W46" s="191">
        <f t="shared" si="49"/>
        <v>78</v>
      </c>
      <c r="X46" s="191">
        <f t="shared" si="50"/>
        <v>23</v>
      </c>
      <c r="Y46" s="191">
        <f t="shared" si="51"/>
        <v>82</v>
      </c>
      <c r="Z46" s="202">
        <f t="shared" si="52"/>
        <v>24</v>
      </c>
      <c r="AA46" s="191">
        <f t="shared" si="53"/>
        <v>85</v>
      </c>
      <c r="AB46" s="202"/>
      <c r="AC46" s="192"/>
    </row>
    <row r="47" spans="1:29" s="193" customFormat="1" ht="9.9499999999999993" customHeight="1">
      <c r="A47" s="190">
        <v>9</v>
      </c>
      <c r="B47" s="191">
        <f t="shared" si="28"/>
        <v>16</v>
      </c>
      <c r="C47" s="191">
        <f t="shared" si="29"/>
        <v>55</v>
      </c>
      <c r="D47" s="191">
        <f t="shared" si="30"/>
        <v>17</v>
      </c>
      <c r="E47" s="191">
        <f t="shared" si="31"/>
        <v>58</v>
      </c>
      <c r="F47" s="191">
        <f t="shared" si="32"/>
        <v>17</v>
      </c>
      <c r="G47" s="191">
        <f t="shared" si="33"/>
        <v>60</v>
      </c>
      <c r="H47" s="191">
        <f t="shared" si="34"/>
        <v>18</v>
      </c>
      <c r="I47" s="191">
        <f t="shared" si="35"/>
        <v>64</v>
      </c>
      <c r="J47" s="191">
        <f t="shared" si="36"/>
        <v>19</v>
      </c>
      <c r="K47" s="191">
        <f t="shared" si="37"/>
        <v>67</v>
      </c>
      <c r="L47" s="191">
        <f t="shared" si="38"/>
        <v>20</v>
      </c>
      <c r="M47" s="191">
        <f t="shared" si="39"/>
        <v>70</v>
      </c>
      <c r="N47" s="191">
        <f t="shared" si="40"/>
        <v>21</v>
      </c>
      <c r="O47" s="191">
        <f t="shared" si="41"/>
        <v>73</v>
      </c>
      <c r="P47" s="191">
        <f t="shared" si="42"/>
        <v>22</v>
      </c>
      <c r="Q47" s="191">
        <f t="shared" si="43"/>
        <v>76</v>
      </c>
      <c r="R47" s="191">
        <f t="shared" si="44"/>
        <v>23</v>
      </c>
      <c r="S47" s="191">
        <f t="shared" si="45"/>
        <v>80</v>
      </c>
      <c r="T47" s="191">
        <f t="shared" si="46"/>
        <v>24</v>
      </c>
      <c r="U47" s="191">
        <f t="shared" si="47"/>
        <v>84</v>
      </c>
      <c r="V47" s="191">
        <f t="shared" si="48"/>
        <v>25</v>
      </c>
      <c r="W47" s="191">
        <f t="shared" si="49"/>
        <v>88</v>
      </c>
      <c r="X47" s="191">
        <f t="shared" si="50"/>
        <v>26</v>
      </c>
      <c r="Y47" s="191">
        <f t="shared" si="51"/>
        <v>92</v>
      </c>
      <c r="Z47" s="202">
        <f t="shared" si="52"/>
        <v>27</v>
      </c>
      <c r="AA47" s="191">
        <f t="shared" si="53"/>
        <v>96</v>
      </c>
      <c r="AB47" s="202"/>
      <c r="AC47" s="192"/>
    </row>
    <row r="48" spans="1:29" s="193" customFormat="1" ht="9.9499999999999993" customHeight="1">
      <c r="A48" s="190">
        <v>10</v>
      </c>
      <c r="B48" s="191">
        <f t="shared" si="28"/>
        <v>18</v>
      </c>
      <c r="C48" s="191">
        <f t="shared" si="29"/>
        <v>62</v>
      </c>
      <c r="D48" s="191">
        <f t="shared" si="30"/>
        <v>18</v>
      </c>
      <c r="E48" s="191">
        <f t="shared" si="31"/>
        <v>64</v>
      </c>
      <c r="F48" s="191">
        <f t="shared" si="32"/>
        <v>19</v>
      </c>
      <c r="G48" s="191">
        <f t="shared" si="33"/>
        <v>67</v>
      </c>
      <c r="H48" s="191">
        <f t="shared" si="34"/>
        <v>20</v>
      </c>
      <c r="I48" s="191">
        <f t="shared" si="35"/>
        <v>71</v>
      </c>
      <c r="J48" s="191">
        <f t="shared" si="36"/>
        <v>21</v>
      </c>
      <c r="K48" s="191">
        <f t="shared" si="37"/>
        <v>74</v>
      </c>
      <c r="L48" s="191">
        <f t="shared" si="38"/>
        <v>22</v>
      </c>
      <c r="M48" s="191">
        <f t="shared" si="39"/>
        <v>78</v>
      </c>
      <c r="N48" s="191">
        <f t="shared" si="40"/>
        <v>23</v>
      </c>
      <c r="O48" s="191">
        <f t="shared" si="41"/>
        <v>81</v>
      </c>
      <c r="P48" s="191">
        <f t="shared" si="42"/>
        <v>24</v>
      </c>
      <c r="Q48" s="191">
        <f t="shared" si="43"/>
        <v>85</v>
      </c>
      <c r="R48" s="191">
        <f t="shared" si="44"/>
        <v>25</v>
      </c>
      <c r="S48" s="191">
        <f t="shared" si="45"/>
        <v>89</v>
      </c>
      <c r="T48" s="191">
        <f t="shared" si="46"/>
        <v>27</v>
      </c>
      <c r="U48" s="191">
        <f t="shared" si="47"/>
        <v>94</v>
      </c>
      <c r="V48" s="191">
        <f t="shared" si="48"/>
        <v>28</v>
      </c>
      <c r="W48" s="191">
        <f t="shared" si="49"/>
        <v>98</v>
      </c>
      <c r="X48" s="191">
        <f t="shared" si="50"/>
        <v>29</v>
      </c>
      <c r="Y48" s="191">
        <f t="shared" si="51"/>
        <v>102</v>
      </c>
      <c r="Z48" s="202">
        <f t="shared" si="52"/>
        <v>31</v>
      </c>
      <c r="AA48" s="191">
        <f t="shared" si="53"/>
        <v>107</v>
      </c>
      <c r="AB48" s="202"/>
      <c r="AC48" s="192"/>
    </row>
    <row r="49" spans="1:29" s="193" customFormat="1" ht="9.9499999999999993" customHeight="1">
      <c r="A49" s="190">
        <v>11</v>
      </c>
      <c r="B49" s="191">
        <f t="shared" si="28"/>
        <v>19</v>
      </c>
      <c r="C49" s="191">
        <f t="shared" si="29"/>
        <v>68</v>
      </c>
      <c r="D49" s="191">
        <f t="shared" si="30"/>
        <v>20</v>
      </c>
      <c r="E49" s="191">
        <f t="shared" si="31"/>
        <v>71</v>
      </c>
      <c r="F49" s="191">
        <f t="shared" si="32"/>
        <v>21</v>
      </c>
      <c r="G49" s="191">
        <f t="shared" si="33"/>
        <v>74</v>
      </c>
      <c r="H49" s="191">
        <f t="shared" si="34"/>
        <v>22</v>
      </c>
      <c r="I49" s="191">
        <f t="shared" si="35"/>
        <v>78</v>
      </c>
      <c r="J49" s="191">
        <f t="shared" si="36"/>
        <v>23</v>
      </c>
      <c r="K49" s="191">
        <f t="shared" si="37"/>
        <v>82</v>
      </c>
      <c r="L49" s="191">
        <f t="shared" si="38"/>
        <v>24</v>
      </c>
      <c r="M49" s="191">
        <f t="shared" si="39"/>
        <v>85</v>
      </c>
      <c r="N49" s="191">
        <f t="shared" si="40"/>
        <v>26</v>
      </c>
      <c r="O49" s="191">
        <f t="shared" si="41"/>
        <v>89</v>
      </c>
      <c r="P49" s="191">
        <f t="shared" si="42"/>
        <v>27</v>
      </c>
      <c r="Q49" s="191">
        <f t="shared" si="43"/>
        <v>93</v>
      </c>
      <c r="R49" s="191">
        <f t="shared" si="44"/>
        <v>28</v>
      </c>
      <c r="S49" s="191">
        <f t="shared" si="45"/>
        <v>98</v>
      </c>
      <c r="T49" s="191">
        <f t="shared" si="46"/>
        <v>29</v>
      </c>
      <c r="U49" s="191">
        <f t="shared" si="47"/>
        <v>103</v>
      </c>
      <c r="V49" s="191">
        <f t="shared" si="48"/>
        <v>31</v>
      </c>
      <c r="W49" s="191">
        <f t="shared" si="49"/>
        <v>108</v>
      </c>
      <c r="X49" s="191">
        <f t="shared" si="50"/>
        <v>32</v>
      </c>
      <c r="Y49" s="191">
        <f t="shared" si="51"/>
        <v>113</v>
      </c>
      <c r="Z49" s="202">
        <f t="shared" si="52"/>
        <v>34</v>
      </c>
      <c r="AA49" s="191">
        <f t="shared" si="53"/>
        <v>118</v>
      </c>
      <c r="AB49" s="202"/>
      <c r="AC49" s="192"/>
    </row>
    <row r="50" spans="1:29" s="193" customFormat="1" ht="9.9499999999999993" customHeight="1">
      <c r="A50" s="190">
        <v>12</v>
      </c>
      <c r="B50" s="191">
        <f t="shared" si="28"/>
        <v>21</v>
      </c>
      <c r="C50" s="191">
        <f t="shared" si="29"/>
        <v>74</v>
      </c>
      <c r="D50" s="191">
        <f t="shared" si="30"/>
        <v>22</v>
      </c>
      <c r="E50" s="191">
        <f t="shared" si="31"/>
        <v>77</v>
      </c>
      <c r="F50" s="191">
        <f t="shared" si="32"/>
        <v>23</v>
      </c>
      <c r="G50" s="191">
        <f t="shared" si="33"/>
        <v>81</v>
      </c>
      <c r="H50" s="191">
        <f t="shared" si="34"/>
        <v>24</v>
      </c>
      <c r="I50" s="191">
        <f t="shared" si="35"/>
        <v>85</v>
      </c>
      <c r="J50" s="191">
        <f t="shared" si="36"/>
        <v>25</v>
      </c>
      <c r="K50" s="191">
        <f t="shared" si="37"/>
        <v>89</v>
      </c>
      <c r="L50" s="191">
        <f t="shared" si="38"/>
        <v>27</v>
      </c>
      <c r="M50" s="191">
        <f t="shared" si="39"/>
        <v>93</v>
      </c>
      <c r="N50" s="191">
        <f t="shared" si="40"/>
        <v>28</v>
      </c>
      <c r="O50" s="191">
        <f t="shared" si="41"/>
        <v>97</v>
      </c>
      <c r="P50" s="191">
        <f t="shared" si="42"/>
        <v>29</v>
      </c>
      <c r="Q50" s="191">
        <f t="shared" si="43"/>
        <v>102</v>
      </c>
      <c r="R50" s="191">
        <f t="shared" si="44"/>
        <v>31</v>
      </c>
      <c r="S50" s="191">
        <f t="shared" si="45"/>
        <v>107</v>
      </c>
      <c r="T50" s="191">
        <f t="shared" si="46"/>
        <v>32</v>
      </c>
      <c r="U50" s="191">
        <f t="shared" si="47"/>
        <v>112</v>
      </c>
      <c r="V50" s="191">
        <f t="shared" si="48"/>
        <v>34</v>
      </c>
      <c r="W50" s="191">
        <f t="shared" si="49"/>
        <v>118</v>
      </c>
      <c r="X50" s="191">
        <f t="shared" si="50"/>
        <v>35</v>
      </c>
      <c r="Y50" s="191">
        <f t="shared" si="51"/>
        <v>123</v>
      </c>
      <c r="Z50" s="202">
        <f t="shared" si="52"/>
        <v>37</v>
      </c>
      <c r="AA50" s="191">
        <f t="shared" si="53"/>
        <v>128</v>
      </c>
      <c r="AB50" s="202"/>
      <c r="AC50" s="192"/>
    </row>
    <row r="51" spans="1:29" s="193" customFormat="1" ht="9.9499999999999993" customHeight="1">
      <c r="A51" s="190">
        <v>13</v>
      </c>
      <c r="B51" s="191">
        <f t="shared" si="28"/>
        <v>23</v>
      </c>
      <c r="C51" s="191">
        <f t="shared" si="29"/>
        <v>80</v>
      </c>
      <c r="D51" s="191">
        <f t="shared" si="30"/>
        <v>24</v>
      </c>
      <c r="E51" s="191">
        <f t="shared" si="31"/>
        <v>84</v>
      </c>
      <c r="F51" s="191">
        <f t="shared" si="32"/>
        <v>25</v>
      </c>
      <c r="G51" s="191">
        <f t="shared" si="33"/>
        <v>87</v>
      </c>
      <c r="H51" s="191">
        <f t="shared" si="34"/>
        <v>26</v>
      </c>
      <c r="I51" s="191">
        <f t="shared" si="35"/>
        <v>92</v>
      </c>
      <c r="J51" s="191">
        <f t="shared" si="36"/>
        <v>28</v>
      </c>
      <c r="K51" s="191">
        <f t="shared" si="37"/>
        <v>96</v>
      </c>
      <c r="L51" s="191">
        <f t="shared" si="38"/>
        <v>29</v>
      </c>
      <c r="M51" s="191">
        <f t="shared" si="39"/>
        <v>101</v>
      </c>
      <c r="N51" s="191">
        <f t="shared" si="40"/>
        <v>30</v>
      </c>
      <c r="O51" s="191">
        <f t="shared" si="41"/>
        <v>106</v>
      </c>
      <c r="P51" s="191">
        <f t="shared" si="42"/>
        <v>31</v>
      </c>
      <c r="Q51" s="191">
        <f t="shared" si="43"/>
        <v>110</v>
      </c>
      <c r="R51" s="191">
        <f t="shared" si="44"/>
        <v>33</v>
      </c>
      <c r="S51" s="191">
        <f t="shared" si="45"/>
        <v>116</v>
      </c>
      <c r="T51" s="191">
        <f t="shared" si="46"/>
        <v>35</v>
      </c>
      <c r="U51" s="191">
        <f t="shared" si="47"/>
        <v>122</v>
      </c>
      <c r="V51" s="191">
        <f t="shared" si="48"/>
        <v>36</v>
      </c>
      <c r="W51" s="191">
        <f t="shared" si="49"/>
        <v>127</v>
      </c>
      <c r="X51" s="191">
        <f t="shared" si="50"/>
        <v>38</v>
      </c>
      <c r="Y51" s="191">
        <f t="shared" si="51"/>
        <v>133</v>
      </c>
      <c r="Z51" s="202">
        <f t="shared" si="52"/>
        <v>40</v>
      </c>
      <c r="AA51" s="191">
        <f t="shared" si="53"/>
        <v>139</v>
      </c>
      <c r="AB51" s="202"/>
      <c r="AC51" s="192"/>
    </row>
    <row r="52" spans="1:29" s="193" customFormat="1" ht="9.9499999999999993" customHeight="1">
      <c r="A52" s="190">
        <v>14</v>
      </c>
      <c r="B52" s="191">
        <f t="shared" si="28"/>
        <v>25</v>
      </c>
      <c r="C52" s="191">
        <f t="shared" si="29"/>
        <v>86</v>
      </c>
      <c r="D52" s="191">
        <f t="shared" si="30"/>
        <v>26</v>
      </c>
      <c r="E52" s="191">
        <f t="shared" si="31"/>
        <v>90</v>
      </c>
      <c r="F52" s="191">
        <f t="shared" si="32"/>
        <v>27</v>
      </c>
      <c r="G52" s="191">
        <f t="shared" si="33"/>
        <v>94</v>
      </c>
      <c r="H52" s="191">
        <f t="shared" si="34"/>
        <v>28</v>
      </c>
      <c r="I52" s="191">
        <f t="shared" si="35"/>
        <v>99</v>
      </c>
      <c r="J52" s="191">
        <f t="shared" si="36"/>
        <v>30</v>
      </c>
      <c r="K52" s="191">
        <f t="shared" si="37"/>
        <v>104</v>
      </c>
      <c r="L52" s="191">
        <f t="shared" si="38"/>
        <v>31</v>
      </c>
      <c r="M52" s="191">
        <f t="shared" si="39"/>
        <v>109</v>
      </c>
      <c r="N52" s="191">
        <f t="shared" si="40"/>
        <v>32</v>
      </c>
      <c r="O52" s="191">
        <f t="shared" si="41"/>
        <v>114</v>
      </c>
      <c r="P52" s="191">
        <f t="shared" si="42"/>
        <v>34</v>
      </c>
      <c r="Q52" s="191">
        <f t="shared" si="43"/>
        <v>119</v>
      </c>
      <c r="R52" s="191">
        <f t="shared" si="44"/>
        <v>36</v>
      </c>
      <c r="S52" s="191">
        <f t="shared" si="45"/>
        <v>125</v>
      </c>
      <c r="T52" s="191">
        <f t="shared" si="46"/>
        <v>37</v>
      </c>
      <c r="U52" s="191">
        <f t="shared" si="47"/>
        <v>131</v>
      </c>
      <c r="V52" s="191">
        <f t="shared" si="48"/>
        <v>39</v>
      </c>
      <c r="W52" s="191">
        <f t="shared" si="49"/>
        <v>137</v>
      </c>
      <c r="X52" s="191">
        <f t="shared" si="50"/>
        <v>41</v>
      </c>
      <c r="Y52" s="191">
        <f t="shared" si="51"/>
        <v>143</v>
      </c>
      <c r="Z52" s="202">
        <f t="shared" si="52"/>
        <v>43</v>
      </c>
      <c r="AA52" s="191">
        <f t="shared" si="53"/>
        <v>150</v>
      </c>
      <c r="AB52" s="202"/>
      <c r="AC52" s="192"/>
    </row>
    <row r="53" spans="1:29" s="193" customFormat="1" ht="9.9499999999999993" customHeight="1">
      <c r="A53" s="190">
        <v>15</v>
      </c>
      <c r="B53" s="191">
        <f t="shared" si="28"/>
        <v>26</v>
      </c>
      <c r="C53" s="191">
        <f t="shared" si="29"/>
        <v>92</v>
      </c>
      <c r="D53" s="191">
        <f t="shared" si="30"/>
        <v>28</v>
      </c>
      <c r="E53" s="191">
        <f t="shared" si="31"/>
        <v>97</v>
      </c>
      <c r="F53" s="191">
        <f t="shared" si="32"/>
        <v>29</v>
      </c>
      <c r="G53" s="191">
        <f t="shared" si="33"/>
        <v>101</v>
      </c>
      <c r="H53" s="191">
        <f t="shared" si="34"/>
        <v>30</v>
      </c>
      <c r="I53" s="191">
        <f t="shared" si="35"/>
        <v>106</v>
      </c>
      <c r="J53" s="191">
        <f t="shared" si="36"/>
        <v>32</v>
      </c>
      <c r="K53" s="191">
        <f t="shared" si="37"/>
        <v>111</v>
      </c>
      <c r="L53" s="191">
        <f t="shared" si="38"/>
        <v>33</v>
      </c>
      <c r="M53" s="191">
        <f t="shared" si="39"/>
        <v>117</v>
      </c>
      <c r="N53" s="191">
        <f t="shared" si="40"/>
        <v>35</v>
      </c>
      <c r="O53" s="191">
        <f t="shared" si="41"/>
        <v>122</v>
      </c>
      <c r="P53" s="191">
        <f t="shared" si="42"/>
        <v>36</v>
      </c>
      <c r="Q53" s="191">
        <f t="shared" si="43"/>
        <v>127</v>
      </c>
      <c r="R53" s="191">
        <f t="shared" si="44"/>
        <v>38</v>
      </c>
      <c r="S53" s="191">
        <f t="shared" si="45"/>
        <v>134</v>
      </c>
      <c r="T53" s="191">
        <f t="shared" si="46"/>
        <v>40</v>
      </c>
      <c r="U53" s="191">
        <f t="shared" si="47"/>
        <v>140</v>
      </c>
      <c r="V53" s="191">
        <f t="shared" si="48"/>
        <v>42</v>
      </c>
      <c r="W53" s="191">
        <f t="shared" si="49"/>
        <v>147</v>
      </c>
      <c r="X53" s="191">
        <f t="shared" si="50"/>
        <v>44</v>
      </c>
      <c r="Y53" s="191">
        <f t="shared" si="51"/>
        <v>154</v>
      </c>
      <c r="Z53" s="202">
        <f t="shared" si="52"/>
        <v>46</v>
      </c>
      <c r="AA53" s="191">
        <f t="shared" si="53"/>
        <v>160</v>
      </c>
      <c r="AB53" s="202"/>
      <c r="AC53" s="192"/>
    </row>
    <row r="54" spans="1:29" s="193" customFormat="1" ht="9.9499999999999993" customHeight="1">
      <c r="A54" s="190">
        <v>16</v>
      </c>
      <c r="B54" s="191">
        <f t="shared" si="28"/>
        <v>28</v>
      </c>
      <c r="C54" s="191">
        <f t="shared" si="29"/>
        <v>99</v>
      </c>
      <c r="D54" s="191">
        <f t="shared" si="30"/>
        <v>29</v>
      </c>
      <c r="E54" s="191">
        <f t="shared" si="31"/>
        <v>103</v>
      </c>
      <c r="F54" s="191">
        <f t="shared" si="32"/>
        <v>31</v>
      </c>
      <c r="G54" s="191">
        <f t="shared" si="33"/>
        <v>108</v>
      </c>
      <c r="H54" s="191">
        <f t="shared" si="34"/>
        <v>32</v>
      </c>
      <c r="I54" s="191">
        <f t="shared" si="35"/>
        <v>113</v>
      </c>
      <c r="J54" s="191">
        <f t="shared" si="36"/>
        <v>34</v>
      </c>
      <c r="K54" s="191">
        <f t="shared" si="37"/>
        <v>119</v>
      </c>
      <c r="L54" s="191">
        <f t="shared" si="38"/>
        <v>36</v>
      </c>
      <c r="M54" s="191">
        <f t="shared" si="39"/>
        <v>124</v>
      </c>
      <c r="N54" s="191">
        <f t="shared" si="40"/>
        <v>37</v>
      </c>
      <c r="O54" s="191">
        <f t="shared" si="41"/>
        <v>130</v>
      </c>
      <c r="P54" s="191">
        <f t="shared" si="42"/>
        <v>39</v>
      </c>
      <c r="Q54" s="191">
        <f t="shared" si="43"/>
        <v>136</v>
      </c>
      <c r="R54" s="191">
        <f t="shared" si="44"/>
        <v>41</v>
      </c>
      <c r="S54" s="191">
        <f t="shared" si="45"/>
        <v>143</v>
      </c>
      <c r="T54" s="191">
        <f t="shared" si="46"/>
        <v>43</v>
      </c>
      <c r="U54" s="191">
        <f t="shared" si="47"/>
        <v>150</v>
      </c>
      <c r="V54" s="191">
        <f t="shared" si="48"/>
        <v>45</v>
      </c>
      <c r="W54" s="191">
        <f t="shared" si="49"/>
        <v>157</v>
      </c>
      <c r="X54" s="191">
        <f t="shared" si="50"/>
        <v>47</v>
      </c>
      <c r="Y54" s="191">
        <f t="shared" si="51"/>
        <v>164</v>
      </c>
      <c r="Z54" s="202">
        <f t="shared" si="52"/>
        <v>49</v>
      </c>
      <c r="AA54" s="191">
        <f t="shared" si="53"/>
        <v>171</v>
      </c>
      <c r="AB54" s="202"/>
      <c r="AC54" s="192"/>
    </row>
    <row r="55" spans="1:29" s="193" customFormat="1" ht="9.9499999999999993" customHeight="1">
      <c r="A55" s="190">
        <v>17</v>
      </c>
      <c r="B55" s="191">
        <f t="shared" si="28"/>
        <v>30</v>
      </c>
      <c r="C55" s="191">
        <f t="shared" si="29"/>
        <v>105</v>
      </c>
      <c r="D55" s="191">
        <f t="shared" si="30"/>
        <v>31</v>
      </c>
      <c r="E55" s="191">
        <f t="shared" si="31"/>
        <v>109</v>
      </c>
      <c r="F55" s="191">
        <f t="shared" si="32"/>
        <v>33</v>
      </c>
      <c r="G55" s="191">
        <f t="shared" si="33"/>
        <v>114</v>
      </c>
      <c r="H55" s="191">
        <f t="shared" si="34"/>
        <v>34</v>
      </c>
      <c r="I55" s="191">
        <f t="shared" si="35"/>
        <v>120</v>
      </c>
      <c r="J55" s="191">
        <f t="shared" si="36"/>
        <v>36</v>
      </c>
      <c r="K55" s="191">
        <f t="shared" si="37"/>
        <v>126</v>
      </c>
      <c r="L55" s="191">
        <f t="shared" si="38"/>
        <v>38</v>
      </c>
      <c r="M55" s="191">
        <f t="shared" si="39"/>
        <v>132</v>
      </c>
      <c r="N55" s="191">
        <f t="shared" si="40"/>
        <v>39</v>
      </c>
      <c r="O55" s="191">
        <f t="shared" si="41"/>
        <v>138</v>
      </c>
      <c r="P55" s="191">
        <f t="shared" si="42"/>
        <v>41</v>
      </c>
      <c r="Q55" s="191">
        <f t="shared" si="43"/>
        <v>144</v>
      </c>
      <c r="R55" s="191">
        <f t="shared" si="44"/>
        <v>43</v>
      </c>
      <c r="S55" s="191">
        <f t="shared" si="45"/>
        <v>152</v>
      </c>
      <c r="T55" s="191">
        <f t="shared" si="46"/>
        <v>45</v>
      </c>
      <c r="U55" s="191">
        <f t="shared" si="47"/>
        <v>159</v>
      </c>
      <c r="V55" s="191">
        <f t="shared" si="48"/>
        <v>48</v>
      </c>
      <c r="W55" s="191">
        <f t="shared" si="49"/>
        <v>167</v>
      </c>
      <c r="X55" s="191">
        <f t="shared" si="50"/>
        <v>50</v>
      </c>
      <c r="Y55" s="191">
        <f t="shared" si="51"/>
        <v>174</v>
      </c>
      <c r="Z55" s="202">
        <f t="shared" si="52"/>
        <v>52</v>
      </c>
      <c r="AA55" s="191">
        <f t="shared" si="53"/>
        <v>182</v>
      </c>
      <c r="AB55" s="202"/>
      <c r="AC55" s="192"/>
    </row>
    <row r="56" spans="1:29" s="193" customFormat="1" ht="9.9499999999999993" customHeight="1">
      <c r="A56" s="190">
        <v>18</v>
      </c>
      <c r="B56" s="191">
        <f t="shared" si="28"/>
        <v>32</v>
      </c>
      <c r="C56" s="191">
        <f t="shared" si="29"/>
        <v>111</v>
      </c>
      <c r="D56" s="191">
        <f t="shared" si="30"/>
        <v>33</v>
      </c>
      <c r="E56" s="191">
        <f t="shared" si="31"/>
        <v>116</v>
      </c>
      <c r="F56" s="191">
        <f t="shared" si="32"/>
        <v>35</v>
      </c>
      <c r="G56" s="191">
        <f t="shared" si="33"/>
        <v>121</v>
      </c>
      <c r="H56" s="191">
        <f t="shared" si="34"/>
        <v>36</v>
      </c>
      <c r="I56" s="191">
        <f t="shared" si="35"/>
        <v>127</v>
      </c>
      <c r="J56" s="191">
        <f t="shared" si="36"/>
        <v>38</v>
      </c>
      <c r="K56" s="191">
        <f t="shared" si="37"/>
        <v>134</v>
      </c>
      <c r="L56" s="191">
        <f t="shared" si="38"/>
        <v>40</v>
      </c>
      <c r="M56" s="191">
        <f t="shared" si="39"/>
        <v>140</v>
      </c>
      <c r="N56" s="191">
        <f t="shared" si="40"/>
        <v>42</v>
      </c>
      <c r="O56" s="191">
        <f t="shared" si="41"/>
        <v>146</v>
      </c>
      <c r="P56" s="191">
        <f t="shared" si="42"/>
        <v>44</v>
      </c>
      <c r="Q56" s="191">
        <f t="shared" si="43"/>
        <v>152</v>
      </c>
      <c r="R56" s="191">
        <f t="shared" si="44"/>
        <v>46</v>
      </c>
      <c r="S56" s="191">
        <f t="shared" si="45"/>
        <v>160</v>
      </c>
      <c r="T56" s="191">
        <f t="shared" si="46"/>
        <v>48</v>
      </c>
      <c r="U56" s="191">
        <f t="shared" si="47"/>
        <v>168</v>
      </c>
      <c r="V56" s="191">
        <f t="shared" si="48"/>
        <v>50</v>
      </c>
      <c r="W56" s="191">
        <f t="shared" si="49"/>
        <v>176</v>
      </c>
      <c r="X56" s="191">
        <f t="shared" si="50"/>
        <v>53</v>
      </c>
      <c r="Y56" s="191">
        <f t="shared" si="51"/>
        <v>184</v>
      </c>
      <c r="Z56" s="202">
        <f t="shared" si="52"/>
        <v>55</v>
      </c>
      <c r="AA56" s="191">
        <f t="shared" si="53"/>
        <v>192</v>
      </c>
      <c r="AB56" s="202"/>
      <c r="AC56" s="192"/>
    </row>
    <row r="57" spans="1:29" s="193" customFormat="1" ht="9.9499999999999993" customHeight="1">
      <c r="A57" s="190">
        <v>19</v>
      </c>
      <c r="B57" s="191">
        <f t="shared" si="28"/>
        <v>33</v>
      </c>
      <c r="C57" s="191">
        <f t="shared" si="29"/>
        <v>117</v>
      </c>
      <c r="D57" s="191">
        <f t="shared" si="30"/>
        <v>35</v>
      </c>
      <c r="E57" s="191">
        <f t="shared" si="31"/>
        <v>122</v>
      </c>
      <c r="F57" s="191">
        <f t="shared" si="32"/>
        <v>36</v>
      </c>
      <c r="G57" s="191">
        <f t="shared" si="33"/>
        <v>128</v>
      </c>
      <c r="H57" s="191">
        <f t="shared" si="34"/>
        <v>38</v>
      </c>
      <c r="I57" s="191">
        <f t="shared" si="35"/>
        <v>134</v>
      </c>
      <c r="J57" s="191">
        <f t="shared" si="36"/>
        <v>40</v>
      </c>
      <c r="K57" s="191">
        <f t="shared" si="37"/>
        <v>141</v>
      </c>
      <c r="L57" s="191">
        <f t="shared" si="38"/>
        <v>42</v>
      </c>
      <c r="M57" s="191">
        <f t="shared" si="39"/>
        <v>148</v>
      </c>
      <c r="N57" s="191">
        <f t="shared" si="40"/>
        <v>44</v>
      </c>
      <c r="O57" s="191">
        <f t="shared" si="41"/>
        <v>154</v>
      </c>
      <c r="P57" s="191">
        <f t="shared" si="42"/>
        <v>46</v>
      </c>
      <c r="Q57" s="191">
        <f t="shared" si="43"/>
        <v>161</v>
      </c>
      <c r="R57" s="191">
        <f t="shared" si="44"/>
        <v>48</v>
      </c>
      <c r="S57" s="191">
        <f t="shared" si="45"/>
        <v>169</v>
      </c>
      <c r="T57" s="191">
        <f t="shared" si="46"/>
        <v>51</v>
      </c>
      <c r="U57" s="191">
        <f t="shared" si="47"/>
        <v>178</v>
      </c>
      <c r="V57" s="191">
        <f t="shared" si="48"/>
        <v>53</v>
      </c>
      <c r="W57" s="191">
        <f t="shared" si="49"/>
        <v>186</v>
      </c>
      <c r="X57" s="191">
        <f t="shared" si="50"/>
        <v>56</v>
      </c>
      <c r="Y57" s="191">
        <f t="shared" si="51"/>
        <v>195</v>
      </c>
      <c r="Z57" s="202">
        <f t="shared" si="52"/>
        <v>58</v>
      </c>
      <c r="AA57" s="191">
        <f t="shared" si="53"/>
        <v>203</v>
      </c>
      <c r="AB57" s="202"/>
      <c r="AC57" s="192"/>
    </row>
    <row r="58" spans="1:29" s="193" customFormat="1" ht="9.9499999999999993" customHeight="1">
      <c r="A58" s="190">
        <v>20</v>
      </c>
      <c r="B58" s="191">
        <f t="shared" si="28"/>
        <v>35</v>
      </c>
      <c r="C58" s="191">
        <f t="shared" si="29"/>
        <v>123</v>
      </c>
      <c r="D58" s="191">
        <f t="shared" si="30"/>
        <v>37</v>
      </c>
      <c r="E58" s="191">
        <f t="shared" si="31"/>
        <v>129</v>
      </c>
      <c r="F58" s="191">
        <f t="shared" si="32"/>
        <v>38</v>
      </c>
      <c r="G58" s="191">
        <f t="shared" si="33"/>
        <v>134</v>
      </c>
      <c r="H58" s="191">
        <f t="shared" si="34"/>
        <v>40</v>
      </c>
      <c r="I58" s="191">
        <f t="shared" si="35"/>
        <v>141</v>
      </c>
      <c r="J58" s="191">
        <f t="shared" si="36"/>
        <v>42</v>
      </c>
      <c r="K58" s="191">
        <f t="shared" si="37"/>
        <v>148</v>
      </c>
      <c r="L58" s="191">
        <f t="shared" si="38"/>
        <v>44</v>
      </c>
      <c r="M58" s="191">
        <f t="shared" si="39"/>
        <v>155</v>
      </c>
      <c r="N58" s="191">
        <f t="shared" si="40"/>
        <v>46</v>
      </c>
      <c r="O58" s="191">
        <f t="shared" si="41"/>
        <v>162</v>
      </c>
      <c r="P58" s="191">
        <f t="shared" si="42"/>
        <v>48</v>
      </c>
      <c r="Q58" s="191">
        <f t="shared" si="43"/>
        <v>169</v>
      </c>
      <c r="R58" s="191">
        <f t="shared" si="44"/>
        <v>51</v>
      </c>
      <c r="S58" s="191">
        <f t="shared" si="45"/>
        <v>178</v>
      </c>
      <c r="T58" s="191">
        <f t="shared" si="46"/>
        <v>53</v>
      </c>
      <c r="U58" s="191">
        <f t="shared" si="47"/>
        <v>187</v>
      </c>
      <c r="V58" s="191">
        <f t="shared" si="48"/>
        <v>56</v>
      </c>
      <c r="W58" s="191">
        <f t="shared" si="49"/>
        <v>196</v>
      </c>
      <c r="X58" s="191">
        <f t="shared" si="50"/>
        <v>59</v>
      </c>
      <c r="Y58" s="191">
        <f t="shared" si="51"/>
        <v>205</v>
      </c>
      <c r="Z58" s="202">
        <f t="shared" si="52"/>
        <v>61</v>
      </c>
      <c r="AA58" s="191">
        <f t="shared" si="53"/>
        <v>214</v>
      </c>
      <c r="AB58" s="202"/>
      <c r="AC58" s="192"/>
    </row>
    <row r="59" spans="1:29" s="193" customFormat="1" ht="9.9499999999999993" customHeight="1">
      <c r="A59" s="190">
        <v>21</v>
      </c>
      <c r="B59" s="191">
        <f t="shared" si="28"/>
        <v>37</v>
      </c>
      <c r="C59" s="191">
        <f t="shared" si="29"/>
        <v>129</v>
      </c>
      <c r="D59" s="191">
        <f t="shared" si="30"/>
        <v>39</v>
      </c>
      <c r="E59" s="191">
        <f t="shared" si="31"/>
        <v>135</v>
      </c>
      <c r="F59" s="191">
        <f t="shared" si="32"/>
        <v>40</v>
      </c>
      <c r="G59" s="191">
        <f t="shared" si="33"/>
        <v>141</v>
      </c>
      <c r="H59" s="191">
        <f t="shared" si="34"/>
        <v>42</v>
      </c>
      <c r="I59" s="191">
        <f t="shared" si="35"/>
        <v>148</v>
      </c>
      <c r="J59" s="191">
        <f t="shared" si="36"/>
        <v>45</v>
      </c>
      <c r="K59" s="191">
        <f t="shared" si="37"/>
        <v>156</v>
      </c>
      <c r="L59" s="191">
        <f t="shared" si="38"/>
        <v>47</v>
      </c>
      <c r="M59" s="191">
        <f t="shared" si="39"/>
        <v>163</v>
      </c>
      <c r="N59" s="191">
        <f t="shared" si="40"/>
        <v>49</v>
      </c>
      <c r="O59" s="191">
        <f t="shared" si="41"/>
        <v>171</v>
      </c>
      <c r="P59" s="191">
        <f t="shared" si="42"/>
        <v>51</v>
      </c>
      <c r="Q59" s="191">
        <f t="shared" si="43"/>
        <v>178</v>
      </c>
      <c r="R59" s="191">
        <f t="shared" si="44"/>
        <v>53</v>
      </c>
      <c r="S59" s="191">
        <f t="shared" si="45"/>
        <v>187</v>
      </c>
      <c r="T59" s="191">
        <f t="shared" si="46"/>
        <v>56</v>
      </c>
      <c r="U59" s="191">
        <f t="shared" si="47"/>
        <v>196</v>
      </c>
      <c r="V59" s="191">
        <f t="shared" si="48"/>
        <v>59</v>
      </c>
      <c r="W59" s="191">
        <f t="shared" si="49"/>
        <v>206</v>
      </c>
      <c r="X59" s="191">
        <f t="shared" si="50"/>
        <v>61</v>
      </c>
      <c r="Y59" s="191">
        <f t="shared" si="51"/>
        <v>215</v>
      </c>
      <c r="Z59" s="202">
        <f t="shared" si="52"/>
        <v>64</v>
      </c>
      <c r="AA59" s="191">
        <f t="shared" si="53"/>
        <v>224</v>
      </c>
      <c r="AB59" s="202"/>
      <c r="AC59" s="192"/>
    </row>
    <row r="60" spans="1:29" s="193" customFormat="1" ht="9.9499999999999993" customHeight="1">
      <c r="A60" s="190">
        <v>22</v>
      </c>
      <c r="B60" s="191">
        <f t="shared" si="28"/>
        <v>39</v>
      </c>
      <c r="C60" s="191">
        <f t="shared" si="29"/>
        <v>136</v>
      </c>
      <c r="D60" s="191">
        <f t="shared" si="30"/>
        <v>40</v>
      </c>
      <c r="E60" s="191">
        <f t="shared" si="31"/>
        <v>142</v>
      </c>
      <c r="F60" s="191">
        <f t="shared" si="32"/>
        <v>42</v>
      </c>
      <c r="G60" s="191">
        <f t="shared" si="33"/>
        <v>148</v>
      </c>
      <c r="H60" s="191">
        <f t="shared" si="34"/>
        <v>44</v>
      </c>
      <c r="I60" s="191">
        <f t="shared" si="35"/>
        <v>156</v>
      </c>
      <c r="J60" s="191">
        <f t="shared" si="36"/>
        <v>47</v>
      </c>
      <c r="K60" s="191">
        <f t="shared" si="37"/>
        <v>163</v>
      </c>
      <c r="L60" s="191">
        <f t="shared" si="38"/>
        <v>49</v>
      </c>
      <c r="M60" s="191">
        <f t="shared" si="39"/>
        <v>171</v>
      </c>
      <c r="N60" s="191">
        <f t="shared" si="40"/>
        <v>51</v>
      </c>
      <c r="O60" s="191">
        <f t="shared" si="41"/>
        <v>179</v>
      </c>
      <c r="P60" s="191">
        <f t="shared" si="42"/>
        <v>53</v>
      </c>
      <c r="Q60" s="191">
        <f t="shared" si="43"/>
        <v>186</v>
      </c>
      <c r="R60" s="191">
        <f t="shared" si="44"/>
        <v>56</v>
      </c>
      <c r="S60" s="191">
        <f t="shared" si="45"/>
        <v>196</v>
      </c>
      <c r="T60" s="191">
        <f t="shared" si="46"/>
        <v>59</v>
      </c>
      <c r="U60" s="191">
        <f t="shared" si="47"/>
        <v>206</v>
      </c>
      <c r="V60" s="191">
        <f t="shared" si="48"/>
        <v>62</v>
      </c>
      <c r="W60" s="191">
        <f t="shared" si="49"/>
        <v>216</v>
      </c>
      <c r="X60" s="191">
        <f t="shared" si="50"/>
        <v>64</v>
      </c>
      <c r="Y60" s="191">
        <f t="shared" si="51"/>
        <v>225</v>
      </c>
      <c r="Z60" s="202">
        <f t="shared" si="52"/>
        <v>67</v>
      </c>
      <c r="AA60" s="191">
        <f t="shared" si="53"/>
        <v>235</v>
      </c>
      <c r="AB60" s="202"/>
      <c r="AC60" s="192"/>
    </row>
    <row r="61" spans="1:29" s="193" customFormat="1" ht="9.9499999999999993" customHeight="1">
      <c r="A61" s="190">
        <v>23</v>
      </c>
      <c r="B61" s="191">
        <f t="shared" si="28"/>
        <v>40</v>
      </c>
      <c r="C61" s="191">
        <f t="shared" si="29"/>
        <v>142</v>
      </c>
      <c r="D61" s="191">
        <f t="shared" si="30"/>
        <v>42</v>
      </c>
      <c r="E61" s="191">
        <f t="shared" si="31"/>
        <v>148</v>
      </c>
      <c r="F61" s="191">
        <f t="shared" si="32"/>
        <v>44</v>
      </c>
      <c r="G61" s="191">
        <f t="shared" si="33"/>
        <v>155</v>
      </c>
      <c r="H61" s="191">
        <f t="shared" si="34"/>
        <v>46</v>
      </c>
      <c r="I61" s="191">
        <f t="shared" si="35"/>
        <v>163</v>
      </c>
      <c r="J61" s="191">
        <f t="shared" si="36"/>
        <v>49</v>
      </c>
      <c r="K61" s="191">
        <f t="shared" si="37"/>
        <v>171</v>
      </c>
      <c r="L61" s="191">
        <f t="shared" si="38"/>
        <v>51</v>
      </c>
      <c r="M61" s="191">
        <f t="shared" si="39"/>
        <v>179</v>
      </c>
      <c r="N61" s="191">
        <f t="shared" si="40"/>
        <v>53</v>
      </c>
      <c r="O61" s="191">
        <f t="shared" si="41"/>
        <v>187</v>
      </c>
      <c r="P61" s="191">
        <f t="shared" si="42"/>
        <v>56</v>
      </c>
      <c r="Q61" s="191">
        <f t="shared" si="43"/>
        <v>195</v>
      </c>
      <c r="R61" s="191">
        <f t="shared" si="44"/>
        <v>59</v>
      </c>
      <c r="S61" s="191">
        <f t="shared" si="45"/>
        <v>205</v>
      </c>
      <c r="T61" s="191">
        <f t="shared" si="46"/>
        <v>61</v>
      </c>
      <c r="U61" s="191">
        <f t="shared" si="47"/>
        <v>215</v>
      </c>
      <c r="V61" s="191">
        <f t="shared" si="48"/>
        <v>64</v>
      </c>
      <c r="W61" s="191">
        <f t="shared" si="49"/>
        <v>225</v>
      </c>
      <c r="X61" s="191">
        <f t="shared" si="50"/>
        <v>67</v>
      </c>
      <c r="Y61" s="191">
        <f t="shared" si="51"/>
        <v>236</v>
      </c>
      <c r="Z61" s="202">
        <f t="shared" si="52"/>
        <v>70</v>
      </c>
      <c r="AA61" s="191">
        <f t="shared" si="53"/>
        <v>246</v>
      </c>
      <c r="AB61" s="202"/>
      <c r="AC61" s="192"/>
    </row>
    <row r="62" spans="1:29" s="193" customFormat="1" ht="9.9499999999999993" customHeight="1">
      <c r="A62" s="190">
        <v>24</v>
      </c>
      <c r="B62" s="191">
        <f t="shared" si="28"/>
        <v>42</v>
      </c>
      <c r="C62" s="191">
        <f t="shared" si="29"/>
        <v>148</v>
      </c>
      <c r="D62" s="191">
        <f t="shared" si="30"/>
        <v>44</v>
      </c>
      <c r="E62" s="191">
        <f t="shared" si="31"/>
        <v>155</v>
      </c>
      <c r="F62" s="191">
        <f t="shared" si="32"/>
        <v>46</v>
      </c>
      <c r="G62" s="191">
        <f t="shared" si="33"/>
        <v>161</v>
      </c>
      <c r="H62" s="191">
        <f t="shared" si="34"/>
        <v>48</v>
      </c>
      <c r="I62" s="191">
        <f t="shared" si="35"/>
        <v>170</v>
      </c>
      <c r="J62" s="191">
        <f t="shared" si="36"/>
        <v>51</v>
      </c>
      <c r="K62" s="191">
        <f t="shared" si="37"/>
        <v>178</v>
      </c>
      <c r="L62" s="191">
        <f t="shared" si="38"/>
        <v>53</v>
      </c>
      <c r="M62" s="191">
        <f t="shared" si="39"/>
        <v>186</v>
      </c>
      <c r="N62" s="191">
        <f t="shared" si="40"/>
        <v>56</v>
      </c>
      <c r="O62" s="191">
        <f t="shared" si="41"/>
        <v>195</v>
      </c>
      <c r="P62" s="191">
        <f t="shared" si="42"/>
        <v>58</v>
      </c>
      <c r="Q62" s="191">
        <f t="shared" si="43"/>
        <v>203</v>
      </c>
      <c r="R62" s="191">
        <f t="shared" si="44"/>
        <v>61</v>
      </c>
      <c r="S62" s="191">
        <f t="shared" si="45"/>
        <v>214</v>
      </c>
      <c r="T62" s="191">
        <f t="shared" si="46"/>
        <v>64</v>
      </c>
      <c r="U62" s="191">
        <f t="shared" si="47"/>
        <v>225</v>
      </c>
      <c r="V62" s="191">
        <f t="shared" si="48"/>
        <v>67</v>
      </c>
      <c r="W62" s="191">
        <f t="shared" si="49"/>
        <v>235</v>
      </c>
      <c r="X62" s="191">
        <f t="shared" si="50"/>
        <v>70</v>
      </c>
      <c r="Y62" s="191">
        <f t="shared" si="51"/>
        <v>246</v>
      </c>
      <c r="Z62" s="202">
        <f t="shared" si="52"/>
        <v>73</v>
      </c>
      <c r="AA62" s="191">
        <f t="shared" si="53"/>
        <v>256</v>
      </c>
      <c r="AB62" s="202"/>
      <c r="AC62" s="192"/>
    </row>
    <row r="63" spans="1:29" s="193" customFormat="1" ht="9.9499999999999993" customHeight="1">
      <c r="A63" s="190">
        <v>25</v>
      </c>
      <c r="B63" s="191">
        <f t="shared" si="28"/>
        <v>44</v>
      </c>
      <c r="C63" s="191">
        <f t="shared" si="29"/>
        <v>154</v>
      </c>
      <c r="D63" s="191">
        <f t="shared" si="30"/>
        <v>46</v>
      </c>
      <c r="E63" s="191">
        <f t="shared" si="31"/>
        <v>161</v>
      </c>
      <c r="F63" s="191">
        <f t="shared" si="32"/>
        <v>48</v>
      </c>
      <c r="G63" s="191">
        <f t="shared" si="33"/>
        <v>168</v>
      </c>
      <c r="H63" s="191">
        <f t="shared" si="34"/>
        <v>51</v>
      </c>
      <c r="I63" s="191">
        <f t="shared" si="35"/>
        <v>177</v>
      </c>
      <c r="J63" s="191">
        <f t="shared" si="36"/>
        <v>53</v>
      </c>
      <c r="K63" s="191">
        <f t="shared" si="37"/>
        <v>186</v>
      </c>
      <c r="L63" s="191">
        <f t="shared" si="38"/>
        <v>56</v>
      </c>
      <c r="M63" s="191">
        <f t="shared" si="39"/>
        <v>194</v>
      </c>
      <c r="N63" s="191">
        <f t="shared" si="40"/>
        <v>58</v>
      </c>
      <c r="O63" s="191">
        <f t="shared" si="41"/>
        <v>203</v>
      </c>
      <c r="P63" s="191">
        <f t="shared" si="42"/>
        <v>61</v>
      </c>
      <c r="Q63" s="191">
        <f t="shared" si="43"/>
        <v>212</v>
      </c>
      <c r="R63" s="191">
        <f t="shared" si="44"/>
        <v>64</v>
      </c>
      <c r="S63" s="191">
        <f t="shared" si="45"/>
        <v>223</v>
      </c>
      <c r="T63" s="191">
        <f t="shared" si="46"/>
        <v>67</v>
      </c>
      <c r="U63" s="191">
        <f t="shared" si="47"/>
        <v>234</v>
      </c>
      <c r="V63" s="191">
        <f t="shared" si="48"/>
        <v>70</v>
      </c>
      <c r="W63" s="191">
        <f t="shared" si="49"/>
        <v>245</v>
      </c>
      <c r="X63" s="191">
        <f t="shared" si="50"/>
        <v>73</v>
      </c>
      <c r="Y63" s="191">
        <f t="shared" si="51"/>
        <v>256</v>
      </c>
      <c r="Z63" s="202">
        <f t="shared" si="52"/>
        <v>76</v>
      </c>
      <c r="AA63" s="191">
        <f t="shared" si="53"/>
        <v>267</v>
      </c>
      <c r="AB63" s="202"/>
      <c r="AC63" s="192"/>
    </row>
    <row r="64" spans="1:29" s="193" customFormat="1" ht="9.9499999999999993" customHeight="1">
      <c r="A64" s="190">
        <v>26</v>
      </c>
      <c r="B64" s="191">
        <f t="shared" si="28"/>
        <v>46</v>
      </c>
      <c r="C64" s="191">
        <f t="shared" si="29"/>
        <v>160</v>
      </c>
      <c r="D64" s="191">
        <f t="shared" si="30"/>
        <v>48</v>
      </c>
      <c r="E64" s="191">
        <f t="shared" si="31"/>
        <v>167</v>
      </c>
      <c r="F64" s="191">
        <f t="shared" si="32"/>
        <v>50</v>
      </c>
      <c r="G64" s="191">
        <f t="shared" si="33"/>
        <v>175</v>
      </c>
      <c r="H64" s="191">
        <f t="shared" si="34"/>
        <v>53</v>
      </c>
      <c r="I64" s="191">
        <f t="shared" si="35"/>
        <v>184</v>
      </c>
      <c r="J64" s="191">
        <f t="shared" si="36"/>
        <v>55</v>
      </c>
      <c r="K64" s="191">
        <f t="shared" si="37"/>
        <v>193</v>
      </c>
      <c r="L64" s="191">
        <f t="shared" si="38"/>
        <v>58</v>
      </c>
      <c r="M64" s="191">
        <f t="shared" si="39"/>
        <v>202</v>
      </c>
      <c r="N64" s="191">
        <f t="shared" si="40"/>
        <v>60</v>
      </c>
      <c r="O64" s="191">
        <f t="shared" si="41"/>
        <v>211</v>
      </c>
      <c r="P64" s="191">
        <f t="shared" si="42"/>
        <v>63</v>
      </c>
      <c r="Q64" s="191">
        <f t="shared" si="43"/>
        <v>220</v>
      </c>
      <c r="R64" s="191">
        <f t="shared" si="44"/>
        <v>66</v>
      </c>
      <c r="S64" s="191">
        <f t="shared" si="45"/>
        <v>232</v>
      </c>
      <c r="T64" s="191">
        <f t="shared" si="46"/>
        <v>70</v>
      </c>
      <c r="U64" s="191">
        <f t="shared" si="47"/>
        <v>243</v>
      </c>
      <c r="V64" s="191">
        <f t="shared" si="48"/>
        <v>73</v>
      </c>
      <c r="W64" s="191">
        <f t="shared" si="49"/>
        <v>255</v>
      </c>
      <c r="X64" s="191">
        <f t="shared" si="50"/>
        <v>76</v>
      </c>
      <c r="Y64" s="191">
        <f t="shared" si="51"/>
        <v>266</v>
      </c>
      <c r="Z64" s="202">
        <f t="shared" si="52"/>
        <v>79</v>
      </c>
      <c r="AA64" s="191">
        <f t="shared" si="53"/>
        <v>278</v>
      </c>
      <c r="AB64" s="202"/>
      <c r="AC64" s="192"/>
    </row>
    <row r="65" spans="1:29" s="193" customFormat="1" ht="9.9499999999999993" customHeight="1">
      <c r="A65" s="190">
        <v>27</v>
      </c>
      <c r="B65" s="191">
        <f t="shared" si="28"/>
        <v>48</v>
      </c>
      <c r="C65" s="191">
        <f t="shared" si="29"/>
        <v>166</v>
      </c>
      <c r="D65" s="191">
        <f t="shared" si="30"/>
        <v>50</v>
      </c>
      <c r="E65" s="191">
        <f t="shared" si="31"/>
        <v>174</v>
      </c>
      <c r="F65" s="191">
        <f t="shared" si="32"/>
        <v>52</v>
      </c>
      <c r="G65" s="191">
        <f t="shared" si="33"/>
        <v>181</v>
      </c>
      <c r="H65" s="191">
        <f t="shared" si="34"/>
        <v>55</v>
      </c>
      <c r="I65" s="191">
        <f t="shared" si="35"/>
        <v>191</v>
      </c>
      <c r="J65" s="191">
        <f t="shared" si="36"/>
        <v>57</v>
      </c>
      <c r="K65" s="191">
        <f t="shared" si="37"/>
        <v>200</v>
      </c>
      <c r="L65" s="191">
        <f t="shared" si="38"/>
        <v>60</v>
      </c>
      <c r="M65" s="191">
        <f t="shared" si="39"/>
        <v>210</v>
      </c>
      <c r="N65" s="191">
        <f t="shared" si="40"/>
        <v>63</v>
      </c>
      <c r="O65" s="191">
        <f t="shared" si="41"/>
        <v>219</v>
      </c>
      <c r="P65" s="191">
        <f t="shared" si="42"/>
        <v>65</v>
      </c>
      <c r="Q65" s="191">
        <f t="shared" si="43"/>
        <v>229</v>
      </c>
      <c r="R65" s="191">
        <f t="shared" si="44"/>
        <v>69</v>
      </c>
      <c r="S65" s="191">
        <f t="shared" si="45"/>
        <v>241</v>
      </c>
      <c r="T65" s="191">
        <f t="shared" si="46"/>
        <v>72</v>
      </c>
      <c r="U65" s="191">
        <f t="shared" si="47"/>
        <v>253</v>
      </c>
      <c r="V65" s="191">
        <f t="shared" si="48"/>
        <v>76</v>
      </c>
      <c r="W65" s="191">
        <f t="shared" si="49"/>
        <v>265</v>
      </c>
      <c r="X65" s="191">
        <f t="shared" si="50"/>
        <v>79</v>
      </c>
      <c r="Y65" s="191">
        <f t="shared" si="51"/>
        <v>277</v>
      </c>
      <c r="Z65" s="202">
        <f t="shared" si="52"/>
        <v>82</v>
      </c>
      <c r="AA65" s="191">
        <f t="shared" si="53"/>
        <v>289</v>
      </c>
      <c r="AB65" s="202"/>
      <c r="AC65" s="192"/>
    </row>
    <row r="66" spans="1:29" s="193" customFormat="1" ht="9.9499999999999993" customHeight="1">
      <c r="A66" s="190">
        <v>28</v>
      </c>
      <c r="B66" s="191">
        <f t="shared" si="28"/>
        <v>49</v>
      </c>
      <c r="C66" s="191">
        <f t="shared" si="29"/>
        <v>172</v>
      </c>
      <c r="D66" s="191">
        <f t="shared" si="30"/>
        <v>52</v>
      </c>
      <c r="E66" s="191">
        <f t="shared" si="31"/>
        <v>180</v>
      </c>
      <c r="F66" s="191">
        <f t="shared" si="32"/>
        <v>54</v>
      </c>
      <c r="G66" s="191">
        <f t="shared" si="33"/>
        <v>188</v>
      </c>
      <c r="H66" s="191">
        <f t="shared" si="34"/>
        <v>57</v>
      </c>
      <c r="I66" s="191">
        <f t="shared" si="35"/>
        <v>198</v>
      </c>
      <c r="J66" s="191">
        <f t="shared" si="36"/>
        <v>59</v>
      </c>
      <c r="K66" s="191">
        <f t="shared" si="37"/>
        <v>208</v>
      </c>
      <c r="L66" s="191">
        <f t="shared" si="38"/>
        <v>62</v>
      </c>
      <c r="M66" s="191">
        <f t="shared" si="39"/>
        <v>218</v>
      </c>
      <c r="N66" s="191">
        <f t="shared" si="40"/>
        <v>65</v>
      </c>
      <c r="O66" s="191">
        <f t="shared" si="41"/>
        <v>227</v>
      </c>
      <c r="P66" s="191">
        <f t="shared" si="42"/>
        <v>68</v>
      </c>
      <c r="Q66" s="191">
        <f t="shared" si="43"/>
        <v>237</v>
      </c>
      <c r="R66" s="191">
        <f t="shared" si="44"/>
        <v>71</v>
      </c>
      <c r="S66" s="191">
        <f t="shared" si="45"/>
        <v>250</v>
      </c>
      <c r="T66" s="191">
        <f t="shared" si="46"/>
        <v>75</v>
      </c>
      <c r="U66" s="191">
        <f t="shared" si="47"/>
        <v>262</v>
      </c>
      <c r="V66" s="191">
        <f t="shared" si="48"/>
        <v>78</v>
      </c>
      <c r="W66" s="191">
        <f t="shared" si="49"/>
        <v>274</v>
      </c>
      <c r="X66" s="191">
        <f t="shared" si="50"/>
        <v>82</v>
      </c>
      <c r="Y66" s="191">
        <f t="shared" si="51"/>
        <v>287</v>
      </c>
      <c r="Z66" s="202">
        <f t="shared" si="52"/>
        <v>85</v>
      </c>
      <c r="AA66" s="191">
        <f t="shared" si="53"/>
        <v>299</v>
      </c>
      <c r="AB66" s="202"/>
      <c r="AC66" s="192"/>
    </row>
    <row r="67" spans="1:29" s="193" customFormat="1" ht="9.9499999999999993" customHeight="1">
      <c r="A67" s="190">
        <v>29</v>
      </c>
      <c r="B67" s="191">
        <f t="shared" si="28"/>
        <v>51</v>
      </c>
      <c r="C67" s="191">
        <f t="shared" si="29"/>
        <v>179</v>
      </c>
      <c r="D67" s="191">
        <f t="shared" si="30"/>
        <v>53</v>
      </c>
      <c r="E67" s="191">
        <f t="shared" si="31"/>
        <v>187</v>
      </c>
      <c r="F67" s="191">
        <f t="shared" si="32"/>
        <v>56</v>
      </c>
      <c r="G67" s="191">
        <f t="shared" si="33"/>
        <v>195</v>
      </c>
      <c r="H67" s="191">
        <f t="shared" si="34"/>
        <v>59</v>
      </c>
      <c r="I67" s="191">
        <f t="shared" si="35"/>
        <v>205</v>
      </c>
      <c r="J67" s="191">
        <f t="shared" si="36"/>
        <v>61</v>
      </c>
      <c r="K67" s="191">
        <f t="shared" si="37"/>
        <v>215</v>
      </c>
      <c r="L67" s="191">
        <f t="shared" si="38"/>
        <v>64</v>
      </c>
      <c r="M67" s="191">
        <f t="shared" si="39"/>
        <v>225</v>
      </c>
      <c r="N67" s="191">
        <f t="shared" si="40"/>
        <v>67</v>
      </c>
      <c r="O67" s="191">
        <f t="shared" si="41"/>
        <v>235</v>
      </c>
      <c r="P67" s="191">
        <f t="shared" si="42"/>
        <v>70</v>
      </c>
      <c r="Q67" s="191">
        <f t="shared" si="43"/>
        <v>246</v>
      </c>
      <c r="R67" s="191">
        <f t="shared" si="44"/>
        <v>74</v>
      </c>
      <c r="S67" s="191">
        <f t="shared" si="45"/>
        <v>258</v>
      </c>
      <c r="T67" s="191">
        <f t="shared" si="46"/>
        <v>78</v>
      </c>
      <c r="U67" s="191">
        <f t="shared" si="47"/>
        <v>271</v>
      </c>
      <c r="V67" s="191">
        <f t="shared" si="48"/>
        <v>81</v>
      </c>
      <c r="W67" s="191">
        <f t="shared" si="49"/>
        <v>284</v>
      </c>
      <c r="X67" s="191">
        <f t="shared" si="50"/>
        <v>85</v>
      </c>
      <c r="Y67" s="191">
        <f t="shared" si="51"/>
        <v>297</v>
      </c>
      <c r="Z67" s="202">
        <f t="shared" si="52"/>
        <v>89</v>
      </c>
      <c r="AA67" s="191">
        <f t="shared" si="53"/>
        <v>310</v>
      </c>
      <c r="AB67" s="202"/>
      <c r="AC67" s="192"/>
    </row>
    <row r="68" spans="1:29" s="197" customFormat="1" ht="9.9499999999999993" customHeight="1" thickBot="1">
      <c r="A68" s="194">
        <v>30</v>
      </c>
      <c r="B68" s="195">
        <f t="shared" si="28"/>
        <v>53</v>
      </c>
      <c r="C68" s="195">
        <f t="shared" si="29"/>
        <v>185</v>
      </c>
      <c r="D68" s="195">
        <f t="shared" si="30"/>
        <v>55</v>
      </c>
      <c r="E68" s="195">
        <f t="shared" si="31"/>
        <v>193</v>
      </c>
      <c r="F68" s="195">
        <f t="shared" si="32"/>
        <v>58</v>
      </c>
      <c r="G68" s="195">
        <f t="shared" si="33"/>
        <v>202</v>
      </c>
      <c r="H68" s="195">
        <f t="shared" si="34"/>
        <v>61</v>
      </c>
      <c r="I68" s="195">
        <f t="shared" si="35"/>
        <v>212</v>
      </c>
      <c r="J68" s="195">
        <f t="shared" si="36"/>
        <v>64</v>
      </c>
      <c r="K68" s="195">
        <f t="shared" si="37"/>
        <v>223</v>
      </c>
      <c r="L68" s="195">
        <f t="shared" si="38"/>
        <v>67</v>
      </c>
      <c r="M68" s="195">
        <f t="shared" si="39"/>
        <v>233</v>
      </c>
      <c r="N68" s="195">
        <f t="shared" si="40"/>
        <v>70</v>
      </c>
      <c r="O68" s="195">
        <f t="shared" si="41"/>
        <v>244</v>
      </c>
      <c r="P68" s="195">
        <f t="shared" si="42"/>
        <v>73</v>
      </c>
      <c r="Q68" s="195">
        <f t="shared" si="43"/>
        <v>254</v>
      </c>
      <c r="R68" s="195">
        <f t="shared" si="44"/>
        <v>76</v>
      </c>
      <c r="S68" s="195">
        <f t="shared" si="45"/>
        <v>267</v>
      </c>
      <c r="T68" s="195">
        <f t="shared" si="46"/>
        <v>80</v>
      </c>
      <c r="U68" s="195">
        <f t="shared" si="47"/>
        <v>281</v>
      </c>
      <c r="V68" s="195">
        <f t="shared" si="48"/>
        <v>84</v>
      </c>
      <c r="W68" s="195">
        <f t="shared" si="49"/>
        <v>294</v>
      </c>
      <c r="X68" s="195">
        <f t="shared" si="50"/>
        <v>88</v>
      </c>
      <c r="Y68" s="195">
        <f t="shared" si="51"/>
        <v>307</v>
      </c>
      <c r="Z68" s="203">
        <f t="shared" si="52"/>
        <v>92</v>
      </c>
      <c r="AA68" s="195">
        <f t="shared" si="53"/>
        <v>321</v>
      </c>
      <c r="AB68" s="204"/>
      <c r="AC68" s="205"/>
    </row>
    <row r="69" spans="1:29" ht="12" customHeight="1">
      <c r="A69" s="206" t="s">
        <v>193</v>
      </c>
      <c r="B69" s="207"/>
      <c r="C69" s="207"/>
      <c r="D69" s="207"/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7"/>
      <c r="P69" s="207"/>
      <c r="Q69" s="207"/>
      <c r="R69" s="207"/>
      <c r="S69" s="207"/>
      <c r="T69" s="207"/>
      <c r="U69" s="207"/>
      <c r="V69" s="207"/>
      <c r="W69" s="207"/>
      <c r="X69" s="207"/>
      <c r="Y69" s="207"/>
      <c r="Z69" s="207"/>
      <c r="AA69" s="207"/>
      <c r="AB69" s="208"/>
      <c r="AC69" s="208"/>
    </row>
    <row r="70" spans="1:29" ht="12" customHeight="1">
      <c r="A70" s="209" t="s">
        <v>194</v>
      </c>
      <c r="B70" s="210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  <c r="S70" s="210"/>
      <c r="T70" s="210"/>
      <c r="U70" s="210"/>
      <c r="V70" s="210"/>
      <c r="W70" s="210"/>
      <c r="X70" s="210"/>
      <c r="Y70" s="210"/>
      <c r="Z70" s="210"/>
      <c r="AA70" s="211"/>
      <c r="AB70" s="211"/>
      <c r="AC70" s="211"/>
    </row>
    <row r="71" spans="1:29" ht="12" customHeight="1">
      <c r="A71" s="209" t="s">
        <v>195</v>
      </c>
      <c r="B71" s="210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210"/>
      <c r="X71" s="210"/>
      <c r="Y71" s="210"/>
      <c r="Z71" s="210"/>
      <c r="AA71" s="210"/>
      <c r="AB71" s="212"/>
      <c r="AC71" s="212"/>
    </row>
    <row r="72" spans="1:29" ht="12" customHeight="1">
      <c r="A72" s="213" t="s">
        <v>196</v>
      </c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  <c r="R72" s="213"/>
      <c r="S72" s="213"/>
      <c r="T72" s="213"/>
      <c r="U72" s="213"/>
      <c r="V72" s="213"/>
      <c r="W72" s="213"/>
      <c r="X72" s="213"/>
      <c r="Y72" s="213"/>
      <c r="Z72" s="213"/>
      <c r="AA72" s="213"/>
      <c r="AB72" s="214" t="s">
        <v>197</v>
      </c>
      <c r="AC72" s="214"/>
    </row>
  </sheetData>
  <mergeCells count="58">
    <mergeCell ref="A70:Z70"/>
    <mergeCell ref="A71:AA71"/>
    <mergeCell ref="A72:AA72"/>
    <mergeCell ref="AB72:AC72"/>
    <mergeCell ref="T37:U37"/>
    <mergeCell ref="V37:W37"/>
    <mergeCell ref="X37:Y37"/>
    <mergeCell ref="Z37:AA37"/>
    <mergeCell ref="AB37:AC37"/>
    <mergeCell ref="A69:AA69"/>
    <mergeCell ref="AB36:AC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P36:Q36"/>
    <mergeCell ref="R36:S36"/>
    <mergeCell ref="T36:U36"/>
    <mergeCell ref="V36:W36"/>
    <mergeCell ref="X36:Y36"/>
    <mergeCell ref="Z36:AA36"/>
    <mergeCell ref="AB3:AC3"/>
    <mergeCell ref="A35:AA35"/>
    <mergeCell ref="A36:A38"/>
    <mergeCell ref="B36:C36"/>
    <mergeCell ref="D36:E36"/>
    <mergeCell ref="F36:G36"/>
    <mergeCell ref="H36:I36"/>
    <mergeCell ref="J36:K36"/>
    <mergeCell ref="L36:M36"/>
    <mergeCell ref="N36:O36"/>
    <mergeCell ref="P3:Q3"/>
    <mergeCell ref="R3:S3"/>
    <mergeCell ref="T3:U3"/>
    <mergeCell ref="V3:W3"/>
    <mergeCell ref="X3:Y3"/>
    <mergeCell ref="Z3:AA3"/>
    <mergeCell ref="D3:E3"/>
    <mergeCell ref="F3:G3"/>
    <mergeCell ref="H3:I3"/>
    <mergeCell ref="J3:K3"/>
    <mergeCell ref="L3:M3"/>
    <mergeCell ref="N3:O3"/>
    <mergeCell ref="A1:Z1"/>
    <mergeCell ref="AA1:AC1"/>
    <mergeCell ref="A2:A4"/>
    <mergeCell ref="B2:S2"/>
    <mergeCell ref="T2:U2"/>
    <mergeCell ref="V2:W2"/>
    <mergeCell ref="X2:Y2"/>
    <mergeCell ref="Z2:AA2"/>
    <mergeCell ref="AB2:AC2"/>
    <mergeCell ref="B3:C3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範例</vt:lpstr>
      <vt:lpstr>薪資總表</vt:lpstr>
      <vt:lpstr>薪資扣繳稅額表</vt:lpstr>
      <vt:lpstr>健保分攤表</vt:lpstr>
      <vt:lpstr>勞保分攤表</vt:lpstr>
      <vt:lpstr>就業保險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Win7User</dc:creator>
  <cp:lastModifiedBy>yang</cp:lastModifiedBy>
  <cp:lastPrinted>2015-10-26T16:01:39Z</cp:lastPrinted>
  <dcterms:created xsi:type="dcterms:W3CDTF">2012-04-09T08:06:53Z</dcterms:created>
  <dcterms:modified xsi:type="dcterms:W3CDTF">2016-11-14T18:49:59Z</dcterms:modified>
</cp:coreProperties>
</file>